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AFA68723\Downloads\AR-2018-19-webtables\"/>
    </mc:Choice>
  </mc:AlternateContent>
  <bookViews>
    <workbookView xWindow="0" yWindow="0" windowWidth="28800" windowHeight="12030" tabRatio="654" activeTab="5"/>
  </bookViews>
  <sheets>
    <sheet name="Table D.1" sheetId="4" r:id="rId1"/>
    <sheet name="Table D.2" sheetId="6" r:id="rId2"/>
    <sheet name="Table D.3" sheetId="7" r:id="rId3"/>
    <sheet name="Table D.4" sheetId="8" r:id="rId4"/>
    <sheet name="Table D.5" sheetId="9" r:id="rId5"/>
    <sheet name="Table D.6" sheetId="12" r:id="rId6"/>
    <sheet name="Table D.7" sheetId="11" r:id="rId7"/>
    <sheet name="Table D.8" sheetId="5" r:id="rId8"/>
    <sheet name="Table D.9" sheetId="10" r:id="rId9"/>
  </sheets>
  <externalReferences>
    <externalReference r:id="rId10"/>
    <externalReference r:id="rId11"/>
    <externalReference r:id="rId12"/>
    <externalReference r:id="rId13"/>
    <externalReference r:id="rId14"/>
  </externalReferences>
  <definedNames>
    <definedName name="AcctCodes">#REF!</definedName>
    <definedName name="AcctCodesName">#REF!</definedName>
    <definedName name="BudYr">[1]Administration!$C$3</definedName>
    <definedName name="CatNum">[2]Lists!$A$3:$A$10</definedName>
    <definedName name="Clear_Annual_Notes">#REF!</definedName>
    <definedName name="Clear_annual_Parameters">'[3]Annual Note Text Elements'!$BD$2:$BD$31,'[3]Annual Note Text Elements'!$BA$2:$BA$31,'[3]Annual Note Text Elements'!$AX$2:$AX$31,'[3]Annual Note Text Elements'!$AU$2:$AU$31,'[3]Annual Note Text Elements'!$AR$2:$AR$31,'[3]Annual Note Text Elements'!$AO$2:$AO$31,'[3]Annual Note Text Elements'!$AL$2:$AL$31,'[3]Annual Note Text Elements'!$AI$2:$AI$31,'[3]Annual Note Text Elements'!$AF$2:$AF$31,'[3]Annual Note Text Elements'!$AC$2:$AC$30,'[3]Annual Note Text Elements'!$Z$2:$Z$29,'[3]Annual Note Text Elements'!$W$2:$W$29,'[3]Annual Note Text Elements'!$T$2:$T$29,'[3]Annual Note Text Elements'!$Q$2:$Q$29,'[3]Annual Note Text Elements'!$N$2:$N$29,'[3]Annual Note Text Elements'!$K$2:$K$29,'[3]Annual Note Text Elements'!$H$2:$H$29,'[3]Annual Note Text Elements'!$E$2:$E$29,'[3]Annual Note Text Elements'!$B$2:$B$29</definedName>
    <definedName name="Clear_parameters">#REF!</definedName>
    <definedName name="Clear_Text_Elements">'[3]Annual Note Text Elements'!$AN$2:$AN$30,'[3]Annual Note Text Elements'!$AK$2:$AK$29,'[3]Annual Note Text Elements'!$AH$2:$AH$29,'[3]Annual Note Text Elements'!$AE$2:$AE$29,'[3]Annual Note Text Elements'!$AB$2:$AB$29,'[3]Annual Note Text Elements'!$Y$2:$Y$30,'[3]Annual Note Text Elements'!$V$2:$V$28,'[3]Annual Note Text Elements'!$S$2:$S$29,'[3]Annual Note Text Elements'!$P$2:$P$29,'[3]Annual Note Text Elements'!$M$2:$M$29,'[3]Annual Note Text Elements'!$J$2:$J$30,'[3]Annual Note Text Elements'!$G$2:$G$30</definedName>
    <definedName name="DF_GRID_1">Report-Tran [4]Curr!$F$10:$AW$909</definedName>
    <definedName name="DF_GRID_2">BS-[5]annual!$F$9:$AC$18</definedName>
    <definedName name="directory">#REF!</definedName>
    <definedName name="filenam">#REF!</definedName>
    <definedName name="FILTER">#REF!</definedName>
    <definedName name="_xlnm.Print_Area" localSheetId="0">'Table D.1'!$A$1:$I$45</definedName>
    <definedName name="SAPBEXhrIndnt" hidden="1">1</definedName>
    <definedName name="SAPBEXrevision" hidden="1">1</definedName>
    <definedName name="SAPBEXsysID" hidden="1">"SPR"</definedName>
    <definedName name="SAPBEXwbID" hidden="1">"4DXXD5C75IG3YPQV1B2SFOZKN"</definedName>
    <definedName name="SAPsysID" hidden="1">"708C5W7SBKP804JT78WJ0JNKI"</definedName>
    <definedName name="SAPwbID" hidden="1">"ARS"</definedName>
    <definedName name="Text_elements">'[3]Annual Note Text Elements'!$Q$2:$Q$44,'[3]Annual Note Text Elements'!$N$2:$N$43,'[3]Annual Note Text Elements'!$K$2:$K$47,'[3]Annual Note Text Elements'!$H$2:$H$47,'[3]Annual Note Text Elements'!$E$2:$E$52,'[3]Annual Note Text Elements'!$B$2:$B$53</definedName>
  </definedNames>
  <calcPr calcId="162913"/>
</workbook>
</file>

<file path=xl/calcChain.xml><?xml version="1.0" encoding="utf-8"?>
<calcChain xmlns="http://schemas.openxmlformats.org/spreadsheetml/2006/main">
  <c r="K34" i="7" l="1"/>
  <c r="J34" i="7"/>
  <c r="F33" i="7"/>
</calcChain>
</file>

<file path=xl/sharedStrings.xml><?xml version="1.0" encoding="utf-8"?>
<sst xmlns="http://schemas.openxmlformats.org/spreadsheetml/2006/main" count="1537" uniqueCount="1017">
  <si>
    <t>Air</t>
  </si>
  <si>
    <t>Joint</t>
  </si>
  <si>
    <t>Land</t>
  </si>
  <si>
    <t>Maritime</t>
  </si>
  <si>
    <t>Variation
$m</t>
  </si>
  <si>
    <t>Portfolio Budget Statements 2018-19</t>
  </si>
  <si>
    <t>Portfolio Additional Estimates 2018-19</t>
  </si>
  <si>
    <t>(a)</t>
  </si>
  <si>
    <t>(b)</t>
  </si>
  <si>
    <t>(b-a)</t>
  </si>
  <si>
    <t>Product name</t>
  </si>
  <si>
    <t>Product 
environment/
number</t>
  </si>
  <si>
    <t>Budget 
estimate 
2018-19
$m</t>
  </si>
  <si>
    <t>Revised
estimate 
2018-19
$m</t>
  </si>
  <si>
    <t xml:space="preserve">Actual expenditure 2018-19
$m
</t>
  </si>
  <si>
    <t>Product update and explanation of variation 2018-19</t>
  </si>
  <si>
    <t>F/A-18F Super Hornet Weapon System</t>
  </si>
  <si>
    <t>CAF21</t>
  </si>
  <si>
    <t>The RAAF 82 Wing operate fleets of F/A-18F Super Hornet and F/A-18G E/A-18G Growler Block II aircraft in support of air combat capability requirements. The Super Hornet achieved Final Operational Capability in December 2012. The Growler is on schedule to obtain Initial Operational Capability in July 2018. In-service support arrangements are through prime contracts with Boeing (platform stewardship), Raytheon (training support) and GE II (engine support). 
Through 2018-19, the spiral capability upgrades will continue on both Super Hornet and Growler aircraft, which include upgrades to aircraft hardware, software and the addition of new weapons. Following Initial Operating Capability, the focus for the Growler platform will shift towards Final Operational Capability in 2022. Growler aircrew training will be a priority with the introduction of the Mobile Threat Training Emitter System (MTTES).</t>
  </si>
  <si>
    <t>The forecast variation is primarily attributable to foreign exchange updates.</t>
  </si>
  <si>
    <t>Airborne Early Warning and Control System - AEWC</t>
  </si>
  <si>
    <t>CAF20</t>
  </si>
  <si>
    <t>The Airborne Early Warning and Control weapon system comprises six aircraft and associated Ground Support Segments. Boeing Defence Australia as the prime contracting partner together with Boeing Defence Systems, Northrop Grumman Systems Corporation and British Aerospace Engineering Systems Australia, provide a performance based support arrangement for maintenance, logistics, engineering, training, and program management in order to support the capability.
The focus in 2018-19 will be on the continued reform and implementation of commercial arrangements to better align with contemporary contracting arrangements.  These reforms will review various support arrangements in order to continue to provide an efficient and effective outcome to Air Force.</t>
  </si>
  <si>
    <t>CA48</t>
  </si>
  <si>
    <t>During 2017-18, MRH90 production deliveries were completed with the delivery of the final aircraft, which has reached 47 aircraft. In-Service Support is provided under a prime contract with Airbus Group Australia Pacific (AAP). The MRH90 fleet is located at: 5th Aviation Regiment in Townsville, Queensland; Army Aviation Training Centre in Oakey, Queensland; 808 Squadron in Nowra, New South Wales; and Airbus Group Australia Pacific’s deep maintenance facility in Brisbane. 
Aircraft availability continues to be a key focus for 2018-19, with work to optimise MRH90 scheduled maintenance arrangements continuing along with optimisation of operational maintenance support arrangements. Finalisation of Taipan First Of Class Flight Trails is currently scheduled for 3rd quarter 2018. The highest priority will be the sustainment effort to support Plan Palisade, the introduction of MRH-90 Taipan into 6 Aviation Regiment to commence acceptance of the Special Operations role from Black Hawk. This will commence with the first two aircraft being inducted in February 2019.</t>
  </si>
  <si>
    <t>Aircraft availability continues to be a key focus for 2018-19, with work to optimise MRH90 scheduled maintenance arrangements continuing along with optimisation of operational maintenance support arrangements.  Further development of Taipan First Of Class Flight Trails is currently scheduled for 2nd Quarter 2019.          The forecast variation is due to the Collective Bargaining Arrangements with Nahema being signed off for the realisation of technical and economic benefits for the international NH90 community and to address the forecast Rate of Effort and capability modifications under the Prime Contract.</t>
  </si>
  <si>
    <t>F/A-18 Hornet Weapon System</t>
  </si>
  <si>
    <t>CAF02</t>
  </si>
  <si>
    <t>The F/A-18 A/B Classic Hornet weapon system comprises 71 aircraft and related support systems. The weapon system is supported by Boeing Defence Australia as the weapon system support integrator together with a broad range of other Defence industry providers including General Electric, BAE Systems Australia, Raytheon Australia, RUAG Australia, Northrup Grumman and Cubic Defense Applications.                             
During 2018-19, focus will continue on supporting the fleet to the Planned Withdrawal Date (PWD) of December 2021, managing ageing aircraft effects, and assuring operational capability effectiveness ‘to the last day’. This includes continuing the Life of Type Assessment and Extension Program to ensure the platform can safely attain its PWD. Increased priority will also be given to planning the strategic disposal of the fleet and associated equipment, inclusive of a measured fleet drawdown during the approach to PWD. A progressive retirement of select aircraft will commence during the period.  </t>
  </si>
  <si>
    <t>Armed Reconnaissance Helicopter Weapons System</t>
  </si>
  <si>
    <t>CA12</t>
  </si>
  <si>
    <t>All 22 Tiger armed reconnaissance helicopters are in-service in the final mature configuration. In-Service Support is provided under a prime contract with Airbus Australia Pacific (formerly Australian Aerospace).                                                             Final Operational Capability for Tiger was declared in 2016 with nine caveats. The two remaining open caveats are achievement of 5300 flying hours per year and treatment of Communication and Mission Management system weaknesses.                     
During 2018-19, activity will focus on engineering developments to rectify Final Operational Capability caveats and the development of the Tiger’s amphibious capability for operations in the new Canberra Class Landing Helicopters docks. Key areas of sustainment activity have focussed on the refinement of the through life support arrangements to reduce overall cost of ownership for Defence, and improvement of aircraft availability and reliability. The Tiger Armed Reconnaissance Helicopter is a credible, capable aerial attack and reconnaissance system that is currently employed on operations by key European nations.</t>
  </si>
  <si>
    <t>Final Operational Capability for Tiger was declared in 2016 with nine caveats.  The final two caveats where closed by Chief of Army on the September 2018.                                                                                                During 2018-19, focus remains on the development of the Tiger’s amphibious capability for operations in the new Canberra Class Landing Helicopters docks and preparation for USA WAVERIDER 2019 to be conducted in 2019-20.                                                                    The forecast variation is due to the latest forecast in Rate of Effort and scheduled completion of some minor Engineering Modifications.</t>
  </si>
  <si>
    <t>C-17 Heavy Air Lift Weapons System</t>
  </si>
  <si>
    <t>CAF19</t>
  </si>
  <si>
    <t xml:space="preserve">The C-17A Globemaster capability comprises eight aircraft and associated training devices (including a flight simulator). The majority of sustainment support for aircraft and training systems is provided via US Air Force Foreign Military Sales global support arrangements for the worldwide C-17A fleet.
These global sustainment arrangements are supplemented by complementary Australian-based support, provided by Boeing Defence Australia. For 2018-19, the key focus continues to be maturing increased local Boeing Australia support (which commenced in October 2017) and support to operations.
</t>
  </si>
  <si>
    <t>The forecast variation is primarily attributable to contract efficiencies achieved by the United States Air Force on behalf of the global fleet of C-17A Globemaster III aircraft, resulting in reduced sustainment costs for engines, as well as foreign exchange updates.</t>
  </si>
  <si>
    <t>MH-60R Seahawk Romeo Helicopter</t>
  </si>
  <si>
    <t>CN35</t>
  </si>
  <si>
    <t>Project AIR 9000 Phase 8 has delivered all 24 Seahawk Romeo aircraft, with the final delivery to Australia occurring in September 2016. Six minor Australian-led modifications are being progressively embodied in the aircraft by the Nowra-based Industry partner 'Maritime Helicopter Support Company'. The Seahawk Romeo capability is operated from HMAS Albatross in Nowra and is currently supporting six embarked flights on Navy ships. It will continue to grow to a mature state of eight embarked flights during 2018-19.</t>
  </si>
  <si>
    <t>As of December 2018, the Seahawk Romeo capability is supporting eight embarked flights in Navy ships. Australian-led modifications to the aircraft have been progressively embodied with the program scheduled for completion in the second quarter of 2019. The forecast variation is due to reduced support requirements of Seahawk Romeo sustainment delivery activities.</t>
  </si>
  <si>
    <t>Lead-In Fighter Hawk 127 Weapon System</t>
  </si>
  <si>
    <t>CAF03</t>
  </si>
  <si>
    <t>The Lead-In Fighter fleet consists of 33 Hawk 127 aircraft and associated ground and related support systems. BAE Systems Australia Limited provides total logistics support for the Hawk 127 fleet under an In-Service Support contract, with operations at RAAF Base Pearce and RAAF Base Williamtown.
During 2018-19, the focus will be on extending the In-Service Support contract with BAE Systems Australia to increase the company's platform stewardship responsibilities, and finalise transition aspects of AIR 5438 Phase 1A – Lead-In Fighter Capability Assurance Program.</t>
  </si>
  <si>
    <t>The forecast variation is primarily attributable to the inclusion of contracted services to provide the required level of Aerial Opposing Forces and Target Support within the Product Schedule, and foreign exchange updates.</t>
  </si>
  <si>
    <t>C130J-30 Hercules Weapon System</t>
  </si>
  <si>
    <t>CAF06</t>
  </si>
  <si>
    <t>The C-130J Hercules fleet consists of 12 aircraft and associated devices (including a flight simulator). The C-130J is supported by two prime performance based contracts: Airbus Group Australia Pacific provides deeper level maintenance, logistics and engineering support for the aircraft, and StandardAero provides support for the propulsions system. 
During 2018-19, the focus will be on continuing fleet embodiment of Large Aircraft Infrared Countermeasures,  Link 16 (military tactical data exchange network), frequency converters (to enable enhanced air-land integration) and micro vanes (to deliver fuel savings); progression of the AE2100D3 propulsions system compressor replacement program; and implementing through life support contract reform.</t>
  </si>
  <si>
    <t>The C-130J-30 Hercules Weapon System achieved its assigned rate of effort in national tasking and support to operations, including to the Middle East. The major sustainment activities for the year included fleet embodiment of a number of modifications such as Friend/Foe technology, operation of the new Fuselage Trainer device and implementing contract reform.
The sustainment budget was primarily achieved.</t>
  </si>
  <si>
    <t>KC-30A Weapon System Multi-role Tanker Transport</t>
  </si>
  <si>
    <t>CAF22</t>
  </si>
  <si>
    <t xml:space="preserve">The KC-30A Multi Role Tanker Transport (MRTT) capability comprises six aircraft and related training devices (including a flight simulator).  All six aircraft are capable of air-to-air refuelling from pod and boom systems, and airlift logistics support. A seventh aircraft will be delivered in late 2019. 
The capability is supported by Northrup Grumman Australia, Airbus Defence and Space, and CAE. The focus will remain on maturing sustainment processes, while continuing to support military operations and the expansion of aircraft types certified as capable of air-to-air refuelling from the KC-30A.
</t>
  </si>
  <si>
    <t xml:space="preserve">The forecast variation is primarily due to the improved enterprise maturity and understanding of the numbers and types of spares and consumables required support the fleet rate of effort, including emergent issues and foreign exchange updates. </t>
  </si>
  <si>
    <t>P-8A Poseidon Maritime Surveillance Aircraft</t>
  </si>
  <si>
    <t>CAF35</t>
  </si>
  <si>
    <r>
      <rPr>
        <sz val="8"/>
        <color theme="1"/>
        <rFont val="Arial"/>
        <family val="2"/>
      </rPr>
      <t>AIR 7000 Phase 2B will acquire 12 manned Maritime Patrol &amp; Response Aircraft (P-8A Poseidon), mission support &amp; training systems and facilities as partial replacement of the AP-3C Orion aircraft. Six of the 12 Poseidon aircraft have been delivered, with the last aircraft due for delivery in February 2020. Initial Operating Capability was achieved on 20 March 2018. 
During 2018-2019, the focus will be on developing a mature through-life sustainment construct, whilst maintaining agreed Air Force availability performance requirements. Two of three Mobile Mission Support Systems have been delivered, with the third due in late 2019. The Training Support Facility is due to commence training for the first group of Australian Aircrew in July 2018.</t>
    </r>
    <r>
      <rPr>
        <sz val="9"/>
        <color theme="1"/>
        <rFont val="Arial"/>
        <family val="2"/>
      </rPr>
      <t xml:space="preserve">
</t>
    </r>
  </si>
  <si>
    <t>The forecast variation is due to the realignment of sustainment delivery activities from AP-3C Orion Weapon System, as well as foreign exchange updates.</t>
  </si>
  <si>
    <t>C-27J Spartan Battlefield Airlifters</t>
  </si>
  <si>
    <t>CAF34</t>
  </si>
  <si>
    <t>The C-27J Spartan fleet consists of 10 aircraft, with the training system yet to be delivered.  The C-27J is supported by two prime performance based contracts.  Northrop Grumman Australia provides logistics and engineering support for the aircraft, and StandardAero provides support for the propulsions system.
During 2018-19, the focus will be on maturing the overall C-27J sustainment system and the support contracts, with a focus on maturing sustainment processes.</t>
  </si>
  <si>
    <t>AP-3C Orion Weapon System</t>
  </si>
  <si>
    <t>CAF04</t>
  </si>
  <si>
    <r>
      <rPr>
        <sz val="8"/>
        <color theme="1"/>
        <rFont val="Arial"/>
        <family val="2"/>
      </rPr>
      <t>The AP-3C Orion maritime intelligence, surveillance, response and electronic warfare weapon system comprises of up to eight aircraft, simulators and ground based systems. The weapons system is supported primarily by industry partners: Airbus Group Australia Pacific (AGAP), Raytheon Australia, BAE Systems Australia (BAES), General Dynamics Canada (GDC) and Lockheed Martin (LM) for engineering, maintenance and supply support.
During 2018-2019, the focus will be to transition sustainment arrangements to reduce rates of production in conjunction with aircraft retirement; supporting operations while supporting demilitarisation, gifting and sales of retiring aircraft; and conducting sales or disposal of excess inventory and support equipment.</t>
    </r>
    <r>
      <rPr>
        <sz val="9"/>
        <color theme="1"/>
        <rFont val="Arial"/>
        <family val="2"/>
      </rPr>
      <t xml:space="preserve">
</t>
    </r>
  </si>
  <si>
    <t>The forecast variation is primarily attributable to the net of the realignment of sustainment delivery activities to P-8A Poseidon Maritime Surveillance Aircraft and the amalgamation of the Electronic Warfare Mission Support System into the AP-3C Product Schedule.</t>
  </si>
  <si>
    <t>Air Force Munitions and Air Force Guided Weapons</t>
  </si>
  <si>
    <t>CAF32 &amp; CAF33</t>
  </si>
  <si>
    <t>Army Munitions and Army Guided Weapons</t>
  </si>
  <si>
    <t>CA59 &amp; CA60</t>
  </si>
  <si>
    <t>The forecast variation is primarily attributable to the transfer of explosive ordnance manufacturing aspects to Explosive Ordnance Manufacturing Facilities, and foreign exchange updates.</t>
  </si>
  <si>
    <t xml:space="preserve">The financial variation is primarily due to supply issues relating to the procurement of Combat Support Munitions.
</t>
  </si>
  <si>
    <t>CAF12</t>
  </si>
  <si>
    <t>The forecast variation is attributable to genuine savings through contract consolidation and Smart Buyer best practices and realisation of risks attributed to project delays. Rescheduling procurement and installation of Fixed Tactical Air Navigation Systems, Instrument Landing Systems, AIR5431 PH1 Deployable ATM systems, AIR5431PH2 Hendsoldt Radar Systems, AIR5431PH3 Civil Military Air Traffic Management System and disposal of legacy ATM systems negatively impacted budget increasing the variance.</t>
  </si>
  <si>
    <t>Navy Munitions and Navy Guided Weapons</t>
  </si>
  <si>
    <t>CN38 &amp; CN37</t>
  </si>
  <si>
    <t>This product supports both Navy Munitions and Navy Guided Weapons. Navy munitions consists of Navigational Outfits, Medium and Large Calibre Gunnery, Pyrotechnics and Cartridge Actuated Devices, Countermeasures, Force Protection and demolition products utilised by Navy. Navy's Guided Weapons are categorised into four main areas: Missiles, Mine Warfare, Heavy Weight Torpedoes and Lightweight Torpedoes. Navy's Guided Weapons Explosive Ordnance activities also includes sustainment of Guided Weapons used by Army and Air Force where Navy is the lead service.   
The variation is due to the earlier than expected payments to the US for Missiles.</t>
  </si>
  <si>
    <t>CAF13</t>
  </si>
  <si>
    <t>This product continued to support the Jindalee Operational Radar Network (JORN) and space surveillance systems.
The variation is due to an earlier than expected contract payments associated with JORN.</t>
  </si>
  <si>
    <t>The expenditure against the planned budget is on track.</t>
  </si>
  <si>
    <t>ADF Clothing</t>
  </si>
  <si>
    <t>CA39</t>
  </si>
  <si>
    <t xml:space="preserve">ADF Clothing comprises approximately 21,000 line items of uniform, footwear and other items supplied by the textile, clothing and footwear industry.
During 2018-19, the key activities will include:
• provision of combat clothing to operations;
• the continued manufacture and delivery of the Australian Multicam Uniforms and preparation for the roll out of the new Maritime Multicam Pattern Uniform to Navy;
• ongoing development of uniform enhancements across both combat and the non-combat uniform suite for Navy, Army and Air Force; and
• procurement to meet the ADF’s clothing and footwear requirements for the ADF's raise, train and sustain activities.
</t>
  </si>
  <si>
    <t>The product continues to meet the ADF’s clothing and footwear requirements.                                                                                                           The forecast variation reflects revised demand planning and inventory targets that have resulted in cost savings that have been reallocated to existing sustainment funding pressures.</t>
  </si>
  <si>
    <t>ADO Commercial Vehicles Fleet</t>
  </si>
  <si>
    <t>CA19</t>
  </si>
  <si>
    <t>The Australian Defence Organisation’s Commercial Vehicle Fleet comprises approximately 5,900 Defence owned Commercial vehicles and trailers. The fleet ranges from passenger sedans through to heavy rigid trucks, touring coaches and aviation refuelling vehicles. An additional 30 road-train systems are leased under the program. During 2018-19, approximately 1,060 passenger and light-medium commercial vehicles are scheduled to be replaced with a like to like vehicles as part of a rolling replacement program. In 2018–19, the fleet will continue to focus on improving overall vehicle utilisation and rationalisation and reducing costs.</t>
  </si>
  <si>
    <t>The product continues to focus on improving overall vehicle utilisation and rationalisation and reducing costs.                                   The forecast variation is the result of enhancements to fleet management and vehicle replacement planning that has been driven by improvements in the data being provided by the whole of government Fleet Services Contractor.</t>
  </si>
  <si>
    <t>Health Systems</t>
  </si>
  <si>
    <t>JHC01</t>
  </si>
  <si>
    <t xml:space="preserve">The Health Sustainment Fleet provides pharmaceutical, medical and dental consumables and equipment to support ADF Health Capability requirements.
During 2018-19, the key activities will include provision of health materiel to operations; and transition of medical and dental consumables into the Pharmaceuticals Prime Vendor arrangement.
</t>
  </si>
  <si>
    <t>The additional budget supplementation is due to bringing forward critical hardware procurements into 2018-19 for continued modernisation across operational and garrison health services.</t>
  </si>
  <si>
    <t>Adelaide Class Frigate</t>
  </si>
  <si>
    <t>CN01</t>
  </si>
  <si>
    <t>The support objective is to maintain the materiel capability of the Adelaide Class Frigates through the provision of materiel support and ongoing maintenance of the ships and associated equipment, systems and operator training facilities.
During 2018-19, the focus will be on completing the scheduled ship maintenance activities for HMA Ships Newcastle and Melbourne, and to undertake the disposal of ex HMAS Darwin.</t>
  </si>
  <si>
    <t>The forecast variation is due to the SM2 project transitioning to sustainment and foreign exchange fluctuations.</t>
  </si>
  <si>
    <t>Anzac Class Frigate</t>
  </si>
  <si>
    <t>CN02</t>
  </si>
  <si>
    <t>The support objective is to maintain the materiel capability of the eight Anzac Class Helicopter Frigates through the provision of materiel support and ongoing maintenance of the ships and associated equipment, systems and operator training facilities. 
During 2018-19, the focus will be on completing the scheduled Anzac Class maintenance activities, and the successful installation and integration of Anzac Midlife Capability Assurance Programme (AMCAP) inclusive of Platform Systems Remediation, SEA 1442 Phase 4 Maritime Communications Modernisation Project, and SEA 1448 Phase 4B Anzac Air Search Radar Replacement on HMAS Arunta as first-of-class.</t>
  </si>
  <si>
    <t>There will be no significant variation to financial estimate for delivery of Anzac Class Frigate.</t>
  </si>
  <si>
    <t>Armidale Class Patrol Boat</t>
  </si>
  <si>
    <t>CN09</t>
  </si>
  <si>
    <t>The Patrol Boat Enterprise Program objective is to sustain the Armidale and Cape Class Patrol Boats materiel capability, minimise the cost of ownership and provide sustainable cost effective maintenance, design, engineering and logistical support for the platform and systems through agreements with industry partners.  During 2018-19 the aim is to improve performance achievement of required capability in line with operational requirements.</t>
  </si>
  <si>
    <t>The forecast variation is due to additional planned and corrective maintenance requirements identified by the In Service Support Contractor.</t>
  </si>
  <si>
    <t>Hobart Class Destroyer</t>
  </si>
  <si>
    <t>CN40</t>
  </si>
  <si>
    <t>The products required to establish sustainment capability prior to the delivery of three Destroyer Designated Guided (DDGs) to the Navy.  The execution of the CN40 contracts are as a result of defining the sustainment contracts within the SEA4000 Acquisition Program. The majority of the contracted costs spent in 2018-19 will be on the Foreign Military Sales Case, purchase of spares and support services, along with Managing Contractor costs.  The Managing Contractor (BAE Systems) were appointed in December 2016 and are working with the DDG SPO to establish the support capability for the DDGs.</t>
  </si>
  <si>
    <t>There will be no significant variation to financial estimates for delivery of Destroyer Designated Guided (Air Warfare).</t>
  </si>
  <si>
    <t>Collins Class Submarine</t>
  </si>
  <si>
    <t>CN10</t>
  </si>
  <si>
    <t>The Collins Program objective is to sustain the Collins class submarine materiel capability (including the associated escape and rescue capability), minimise the logistic costs of ownership, and provide sustainable and cost effective design, engineering and logistics support for platform systems and combat systems, through agreements with industry partners including ASC Pty Ltd, Raytheon Australia, Thales Australia, BAE Systems, PMB Defence and other providers.
The Coles Report into the business of sustaining Australia’s strategic Collins class submarine capability of November 2012 has been seminal in catalysing improved submarine availability since 2012, with the attainment of Coles' benchmark availability levels achieved in 2016-17.
In collaboration with Navy and industry (and as recommended by Coles), Defence has established an enterprise approach to the Collins Program. The follow-up Coles Review 'Beyond Benchmark' released in October 2016, reported a remarkable improvement in the sustainment of the class.
During 2018-19, the focus will be to preserve the Program performance through sustained delivery of required capability at benchmark availability; maintain regional superiority through timely delivery of Collins capability upgrades; attain benchmark support system efficiency materiel cost of ownership by 2022-23; and manage Collins submarines through to withdrawal cognisant of capability continuity and transition to a Future Submarine force.</t>
  </si>
  <si>
    <t>Expenditure is as per work program and full achievement is expected.</t>
  </si>
  <si>
    <t>Hydrographic Support</t>
  </si>
  <si>
    <t>CN46</t>
  </si>
  <si>
    <t>The Hydrographic Survey system comprises two Leeuwin Class Hydrographic Ships (HS), four Paluma Class Survey Motor Launches (SML) and six Survey Motor Boats (SMB) embarked in the HS. Sustainment of the Hydrographic Survey System is through a prime contracting partner that provides a performance based support arrangement for maintenance, logistics, engineering, training, and program management in order to support the capability. In addition it includes the Laser Airborne Depth Sounder II (LADS) system and its host, the Dash 8-200 aircraft and Antarctic Survey Vessel (ASV) and other Hydrographic Survey Platforms.                                               During 2018-19, the focus will be the implementation of commercial initiatives to better align with contemporary contracting arrangements. These reforms will review various support arrangements to ensure they provide the most efficient and effective outcomes in support of capability platforms.</t>
  </si>
  <si>
    <t>The forecast variation is due to the introduction into service of the Rapid Environmental Assessment capability and safety and seaworthiness requirements for the Hydrographic fleet.</t>
  </si>
  <si>
    <t>Canberra Class Landing Helicopter Dock</t>
  </si>
  <si>
    <t>CN34</t>
  </si>
  <si>
    <t xml:space="preserve">The support objective is to maintain the materiel capability of the two Canberra Class Landing Helicopter Dock (LHD) vessels and 12 LHD Landing Craft (LLC), through the provision of materiel support and ongoing maintenance of the ships and associated equipment, systems and operator training facilities.
During 2018-19, the focus will be on completing the scheduled LHD/LLC maintenance activities; bedding in a new supplier model that aligns more closely with the intent of the First Principles Review; improving the baseline support system products and systems; and supporting the remediation activities of JP2048 Ph3 and Ph4A/B.
</t>
  </si>
  <si>
    <t>The forecast variation is due to funding adjustments for additional identified engineering activities and support requirements.</t>
  </si>
  <si>
    <t>Maritime Cross Platform</t>
  </si>
  <si>
    <t>CN49</t>
  </si>
  <si>
    <t xml:space="preserve">This product schedule is responsible for the sustainment of seaworthy materiel that is common across multiple platforms and for which Maritime Cross Platform Systems Program (MCPSPO) is the identified Designated Logistics Manager. The materiel includes items related to combat systems, platform and propulsion systems, and survivability systems e.g. safety and internal platform communications. 
During 2018-19, the product schedule will be significantly reviewed to reflect a revised configured baseline being developed as part of MCPSPO reform activity.  The revised schedule will be expanded to better articulate required sustainment levels, technical responsibilities and certification requirements. </t>
  </si>
  <si>
    <t>The forecast variation is due to funding provided to Maritime Cross Platform for additional procurement of common material across multiple Navy platforms.</t>
  </si>
  <si>
    <t>Mine Hunter Coastal</t>
  </si>
  <si>
    <t>CN14</t>
  </si>
  <si>
    <t xml:space="preserve">The support objective is to maintain the capability of the four Huon Class Mine Hunter Coastal vessels and associated shore-based systems and facilities through the provision of materiel support and ongoing maintenance of the in-service ships.  
In 2018-19 the focus will be on the sustainment of obsolescence aspects leading up to the Service Life Extension project (SEA 1179).
</t>
  </si>
  <si>
    <t>The forecast variation increase is due to additional activities undertaken and subsequent adjustment to planned and corrective maintenance work.</t>
  </si>
  <si>
    <t>Total -Top 30 Products</t>
  </si>
  <si>
    <t>Other approved Sustainment Product</t>
  </si>
  <si>
    <t>Total Sustainment Product Funds Available</t>
  </si>
  <si>
    <t>Support to Operations</t>
  </si>
  <si>
    <t>Total Sustainment and Operations Funding</t>
  </si>
  <si>
    <t>The F/A-18A/B Classic Hornet under flew its assigned annual rate of effort. Notwithstanding, Air Force achieved sufficient rate of effort to meet their directed Force Generation obligations and aircrew progression requirements.  
Classic Hornet planned withdrawal date is December 2021. Progressive withdrawal and disposal has commenced with twelve aircraft retired from the fleet during 2018-19.
The financial variation is primarily due to the combination of some common services transferring to other Sustainment Schedules in advance of Classic Hornet retirement, opportunities being realised to reduce sustainment costs through harvesting of components from retired aircraft, and reduced costs for contracted simulator support.</t>
  </si>
  <si>
    <t xml:space="preserve">The variation is attributed to planned payments occurring in early July 2019 and the late receipt of combat related support and test equipment and will now be paid in the 2019-20. </t>
  </si>
  <si>
    <t xml:space="preserve">The Airborne Early Warning and Control weapon system met all its operational objectives including its highly successful contribution to Operation OKRA. A key sustainment reform was the successful implementation of the Wedgetail Head Agreement. The Head Agreement better aligns with contemporary contracting arrangements and provides consistent and better value for money commercial arrangements across all contracts within Wedgetail products and projects.                                                                                                                                                                                                                                                                                                                                                                                                                                                                              
The financial variation is primarily due to delays in contract deliverables. </t>
  </si>
  <si>
    <t>The C-27J Spartan fleet consists of 10 aircraft, with the training system yet to be delivered. During 2018-19, the fleet of 10 C-27J Spartan aircraft relocated from RAAF Richmond to RAAF Amberley. The sustainment system is still maturing to reliably support C-27J tasking and training activities from RAAF Amberley.
The financial variation is primarily due to the realignment of activities and maturing performance.</t>
  </si>
  <si>
    <t>During 2018-19, approximately 977 passenger and light-medium commercial vehicles were replaced as part of a rolling replacement program, as planned.
The financial variation was primarily due to cost efficiencies through access to a wider vehicle market, and improved data for managing fleet replacements.</t>
  </si>
  <si>
    <t xml:space="preserve">The Health Sustainment Fleet has provided health materiel to operations; and transitioned medical and dental consumables into the Pharmaceuticals Prime Vendor arrangement. Customer demand has been met and the savings achieved against Pharmaceuticals and Medical &amp; Dental Consumables have been reinvested where possible to Medical and Dental Equipment procurements.
The financial variation is primarily due to the net value of savings that have been achieved.
</t>
  </si>
  <si>
    <r>
      <t xml:space="preserve">Air Force munitions and guided weapons comprise guided missiles, bomb bodies, fuses and guided bomb components; and inert and training bombs employed by Air Force Platforms. The inventory also includes countermeasures, impulse cartridges, cannon ammunition, safety pyrotechnics and emergency egress power and cartridge actuated devices.
 The variation is due to an underspend due to the transfer of explosive ordnance manufacturing activities </t>
    </r>
    <r>
      <rPr>
        <strike/>
        <sz val="8"/>
        <color theme="1"/>
        <rFont val="Arial"/>
        <family val="2"/>
      </rPr>
      <t>aspects</t>
    </r>
    <r>
      <rPr>
        <sz val="8"/>
        <color theme="1"/>
        <rFont val="Arial"/>
        <family val="2"/>
      </rPr>
      <t xml:space="preserve"> to the newly established Explosive Ordnance Manufacturing Facilities product.  </t>
    </r>
    <r>
      <rPr>
        <strike/>
        <sz val="8"/>
        <color theme="1"/>
        <rFont val="Arial"/>
        <family val="2"/>
      </rPr>
      <t>This was partially offset by procurement of additional guided weapons.</t>
    </r>
  </si>
  <si>
    <t xml:space="preserve">Army munitions and guided weapons inventory includes both guided and non-guided explosive ordnance, primarily supporting Army.  Ammunition types include small arms ammunition, cannon, artillery, mortar, tank, rockets, missiles and guided weapons.  During 2018-19 steady improvement to overall fleet management of land explosive ordnance continued, with improved demand and supply planning. 
The variation is due to an underspend due to supply issues relating to the procurement of Combat Support Munitions.
</t>
  </si>
  <si>
    <r>
      <t xml:space="preserve">This product continued to support the Defence Air Traffic Management system, consisting of fixed and deployable sensors, data processing, displays, navigation aides, command control and communications systems and inter-faces. 
The variation is due to </t>
    </r>
    <r>
      <rPr>
        <strike/>
        <sz val="8"/>
        <color theme="1"/>
        <rFont val="Arial"/>
        <family val="2"/>
      </rPr>
      <t xml:space="preserve">an underspend due to delays in </t>
    </r>
    <r>
      <rPr>
        <sz val="8"/>
        <color theme="1"/>
        <rFont val="Arial"/>
        <family val="2"/>
      </rPr>
      <t xml:space="preserve">later than expected delivery of Air Traffic Control activities including Transportable Air Operations Tower (TAOT) and Fixed Tactical Air Navigation (FTACAN) works. </t>
    </r>
  </si>
  <si>
    <r>
      <t xml:space="preserve">The Tiger Armed Reconnaissance Helicopter capability achieved a record rate of effort through 2018-19 and was successfully embarked on Landing Helicopter Docks on multiple occasions. </t>
    </r>
    <r>
      <rPr>
        <sz val="8"/>
        <color rgb="FF000000"/>
        <rFont val="Arial"/>
        <family val="2"/>
      </rPr>
      <t xml:space="preserve">
The relationship between Defence and Airbus Australia Pacific continues to mature, with recent initiatives further integrating staff in order to achieve 'Best for Defence' outcomes. The Tiger Through Life Support Contract Award Term Extension was endorsed by Minister of Defence in April 2019. This will provide certainty to the Tiger system through to 2025 while also delivering cost of ownership efficiencies.  
The Tiger Capability Assurance Program has secured funding to treat essential obsolescence and life limited parts, and is intended to continue in tranches through to the Tiger planned withdrawal date.
The sustainment budget was fully achieved. </t>
    </r>
  </si>
  <si>
    <t>The support objective is to maintain the materiel capability of the Anzac Class Frigates through the provision of materiel support and ongoing maintenance of the ships and associated equipment, systems and operator training facilities. There was no significant variation to financial estimates for the sustainment of the Anzac Class Frigates in 2018-19.</t>
  </si>
  <si>
    <t>The support objective is to maintain the materiel capability of the Hobart Class Destroyers through the provision of materiel support and ongoing maintenance of the ships and associated equipment, systems and operator training facilities as this capability is introduced into service. There was no significant variation to financial estimates for the sustainment of the Hobart Class Destroyers in 2018-19.</t>
  </si>
  <si>
    <t>Multi Role Helicopter - Troop Lift Helicopters MRH90</t>
  </si>
  <si>
    <t>The C-17 Globemaster III achieved its assigned rate of effort in national tasking and support to operations, including to the Middle East and to the Australian Antarctica Territory. The major sustainment activities this year included an upgrade to the Operational Flight Trainer system hardware, and fleet embodiment of a number of modification activities including Friend/Foe technology and realignment of the heavy maintenance cycle from five to six years.
The financial variation is primarily due to contract efficiencies achieved by the United States Air Force on behalf of the global fleet of C-17A Globemaster III aircraft, resulting in reduced sustainment costs for engines.</t>
  </si>
  <si>
    <t>The Hawk 127 Lead-in Fighter marginally under flew its assigned rate of effort. This was primarily attributable to a three week no-fly period while investigating an uncontained engine failure. All introductory fighter training objectives were achieved.
A mid-life update of the 33 Hawk 127 aircraft was completed in March 2019. The Hawk 127 in-service support contract with BAE Systems Australia was extended by two years and expanded to increase the company's platform steward responsibilities.
During 2018-19, a contract for ADF Jet Air Support transferred from Air Force to Lead-In Fighter Hawk 127 Weapon System. 
The financial variation is primarily due to inclusion of additional scope transferred from Air Force, such as Jet Air Support, which provides aerial opposing forces and target towing services.</t>
  </si>
  <si>
    <r>
      <t>The KC-30 Multi Role Tanker Transport weapon system achieved its assigned rate of effort in national tasking and support to operations, including the Middle East Region and supporting the delivery of the first four F-35 Joint Strike Fighter aircraft to Australia. The major sustainment activities this year included fleet embodiment of a number of modifications such as improved software for the Aerial Refuelling Boom System and Identification Friend/Foe technology, as well as hardware upgrades to the pilot simulator visual systems.
The financial result is primarily due t</t>
    </r>
    <r>
      <rPr>
        <sz val="8"/>
        <color theme="1"/>
        <rFont val="Arial"/>
        <family val="2"/>
      </rPr>
      <t>o the improved maturity and understanding of the numbers and types of spares and consumables required to support the fleet rate of effort. There is a distinct likelihood of needing additional funding above current baseline guidance across future years. This will be addressed during the current Defence Management and Financial Plan review process.</t>
    </r>
  </si>
  <si>
    <t>The financial variation is primarily due to the transfer of explosive ordnance manufacturing aspects to another facility. This was partially offset by procurement of additional guided weapons.</t>
  </si>
  <si>
    <t xml:space="preserve">The financial variation is due to delays in delivery of Air Traffic Control activities including Transportable Air Operations Tower and Fixed Tactical Air Navigation works. </t>
  </si>
  <si>
    <t>Air Traffic Control Capability</t>
  </si>
  <si>
    <r>
      <t xml:space="preserve">The ADF's inventory consists of both Navy Munitions and Navy Guided Weapons. Navy munitions consists of Navigational Outfits, Medium and Large Calibre Gunnery, Pyrotechnics and Cartridge Actuated Devices, Countermeasures, Force Protection and demolition products utilised by Navy. Navy's Guided Weapons are categorised into four main areas: Missiles, Mine Warfare, Heavy Weight Torpedoes and Lightweight Torpedoes. Navy's Guided Weapons Explosive Ordnance activities also includes sustainment of Guided Weapons used by </t>
    </r>
    <r>
      <rPr>
        <sz val="8"/>
        <color theme="1"/>
        <rFont val="Arial"/>
        <family val="2"/>
      </rPr>
      <t xml:space="preserve">Army and Air Force where Navy is the lead service.  
                                                                                                                                                                                                                                                                                                                    The financial variation is primarily due to a revised payment schedule for a number of supplies.  </t>
    </r>
  </si>
  <si>
    <t xml:space="preserve">The P-8A Poseidon Weapon System exceeded its assigned rate of effort in national tasking and support to operations with the P-8A fleet achieving modest overfly in 2018-19. The major sustainment activities this year focussed on working with the United States Navy to address some limitations around sparing and responsiveness of engineering support, as well as optimising the P-8A support system to satisfy forecast future needs.
The sustainment budget was primarily achieved.                                                                                                                                                                   </t>
  </si>
  <si>
    <t xml:space="preserve">The AP-3C Orion Capability achieved its assigned rate of effort in national tasking and support to operations in 2018-19. The major sustainment activities this year focussed on aircraft disposals/sales, inventory and support equipment reduction and the rebaselining of on-going commercial support arrangements to appropriate levels to support the small AP-3C fleet to Planned Withdrawal Date.
The financial variation is primarily due to reduced disposal costs achieved by leveraging contracted workforce efficiencies, avionics contract re-negotiations and a greater than expected reduction in repairable item repairs and breakdown down spares usage due to fleet retirement. </t>
  </si>
  <si>
    <t>The financial variation is primarily due to product delivery ahead of the expected contract payment schedule for Jindalee Operational Radar Network. This was partially offset with the delay in finalisation and payment of contract change proposals required to the Core Contract.</t>
  </si>
  <si>
    <t>Wide Area Surveillance</t>
  </si>
  <si>
    <t xml:space="preserve">During 2018-19, the provision of combat clothing to operations; continued manufacture and delivery of the Australian Multicam Uniforms; ongoing development of uniform enhancements across both combat and the non-combat uniform suite for Navy, Army and Air Force and procurement to meet the ADF’s clothing and footwear requirements for the ADF's raise, train and sustain activities. 
The financial variance was primarily due to later than planned delivery of uniform items, and less than expected usage of ceremonial items.  
</t>
  </si>
  <si>
    <t>The sustainment budget was achieved through full delivery of the annual work program of Planned and Corrective maintenance, management of inventory purchases and engineering changes. Costs were partly offset by recognition of Operation Resolute funding.</t>
  </si>
  <si>
    <r>
      <t xml:space="preserve">The variation is primarily due to delays in planned maintenance arising from changes in the ship deployment schedules and a defect in HMAS </t>
    </r>
    <r>
      <rPr>
        <i/>
        <sz val="8"/>
        <color rgb="FF000000"/>
        <rFont val="Arial"/>
        <family val="2"/>
      </rPr>
      <t xml:space="preserve">Yarra </t>
    </r>
    <r>
      <rPr>
        <sz val="8"/>
        <color rgb="FF000000"/>
        <rFont val="Arial"/>
        <family val="2"/>
      </rPr>
      <t>main engine, delays in implementing obsolescence rectification activities, delays in invoicing for inventory items through the Military Integrated Logistic Information System and invoices that were delayed for payment from June to July.</t>
    </r>
  </si>
  <si>
    <t>The scope of this product addresses the sustainment of two Canberra Class Landing Helicopter Dock (LHD) vessels, 12 LHD Landing Craft (LLC), and associated shore-based systems and facilities by meeting seaworthiness, materiel confidence, and cost efficiency demands. This will enable the LHD to deliver integrated combat capabilities in amphibious warfare, humanitarian assistance, disaster relief and sealift. The financial variation is attributed to the conduct of additional engineering design work, inventory, planned and corrective maintenance requirements.</t>
  </si>
  <si>
    <t xml:space="preserve">The financial variation is primarily due to rephrasing of payments and a delay in to the Rapid Environmental Assessment Capability project transferring to the Hydrographic Support Program from acquisition. In addition, engineering annual program of work (safety and seaworthiness requirements) has experienced delays.  </t>
  </si>
  <si>
    <r>
      <t xml:space="preserve">The support objective is to maintain the materiel capability of the remaining Adelaide Class Frigates through the provision of materiel support and ongoing maintenance of the ships and associated equipment, systems and operator training facilities. The financial variation is primarily due to a number of previously planned payments moving to early July 2019 and will now be paid in 2019-20. Disposal options are being developed, with ex-HMAS </t>
    </r>
    <r>
      <rPr>
        <i/>
        <sz val="8"/>
        <color rgb="FF000000"/>
        <rFont val="Arial"/>
        <family val="2"/>
      </rPr>
      <t>Newcastle</t>
    </r>
    <r>
      <rPr>
        <sz val="8"/>
        <color rgb="FF000000"/>
        <rFont val="Arial"/>
        <family val="2"/>
      </rPr>
      <t xml:space="preserve"> decommissioned in June 2019 and HMAS</t>
    </r>
    <r>
      <rPr>
        <i/>
        <sz val="8"/>
        <color rgb="FF000000"/>
        <rFont val="Arial"/>
        <family val="2"/>
      </rPr>
      <t xml:space="preserve"> Melbourne</t>
    </r>
    <r>
      <rPr>
        <sz val="8"/>
        <color rgb="FF000000"/>
        <rFont val="Arial"/>
        <family val="2"/>
      </rPr>
      <t>to be decommissioned in September 2019.</t>
    </r>
  </si>
  <si>
    <t>The Collins Class Submarine Program objectives are to sustain and enhance the Collins submarine capability, deliver the required availability, and reduce logistic cost of ownership. These objectives are being met through long-term in-service support contracts with industry partners ASC, Raytheon, Thales, BAE, PMB Defence and James Fisher Defence. Submarine availability above the international benchmark was achieved for a third consecutive financial year in 2018-19, submarines conducted several overseas deployments and capability upgrades on the Collins control system, external communications and sonar system are progressing well. 
The financial variation is primarily due to an acceleration in contract milestones and critical stock procurement and Combat System Joint Project Office payments.</t>
  </si>
  <si>
    <t xml:space="preserve">EA-18G Growler Initial Operational Capability was declared in May 2019. Availability of the FA-18F Super Hornet aircraft was substantially increased during 2018-19 culminating in successful Air Force deployment on Raise Train Sustain exercises.
The capability upgrade program for both the F/A-18F Super Hornet and EA-18G Growler fleets continued though 2018-19. Incremental upgrades to software, training systems, Growler mission systems and weapons clearances are progressing. Planning and co-ordination for incorporation of the Advanced Growler project is underway. 
The sustainment budget was achieved. </t>
  </si>
  <si>
    <r>
      <t>The Taipan First of Class Flight Trials</t>
    </r>
    <r>
      <rPr>
        <sz val="8"/>
        <color theme="1"/>
        <rFont val="Arial"/>
        <family val="2"/>
      </rPr>
      <t xml:space="preserve"> on Landing Helicopter Dock, HMAS </t>
    </r>
    <r>
      <rPr>
        <i/>
        <sz val="8"/>
        <color theme="1"/>
        <rFont val="Arial"/>
        <family val="2"/>
      </rPr>
      <t xml:space="preserve">Adelaide, </t>
    </r>
    <r>
      <rPr>
        <sz val="8"/>
        <color rgb="FF000000"/>
        <rFont val="Arial"/>
        <family val="2"/>
      </rPr>
      <t>completed in Quarter 2 of 2019. Aircraft continue to be delivered into the 6th Aviation Regiment as part of Plan Palisade. Collective contracting arrangements through NAHEMA continue to mature, but have experienced some delay due to the involvement of multiple nations. The achieved rate of effort for 2018-19 was less than forecast due to aircraft availability, which has been impacted by supply chain issues. Supply chain performance is being addressed at the highest levels between Defence and industry partners in Australia and Europe. 
The financial variation is primarily due to product delivery ahead of schedule than the forecast payment against the MRH90 sustainment contract.</t>
    </r>
  </si>
  <si>
    <r>
      <t>The Seahawk Romeo capability has been supporting eight embarked flights on HMA Ships since Decembe</t>
    </r>
    <r>
      <rPr>
        <sz val="8"/>
        <color theme="1"/>
        <rFont val="Arial"/>
        <family val="2"/>
      </rPr>
      <t>r 2018 and on schedule</t>
    </r>
    <r>
      <rPr>
        <sz val="8"/>
        <color rgb="FF000000"/>
        <rFont val="Arial"/>
        <family val="2"/>
      </rPr>
      <t>. Final Operational Capability is forecast for 2023, when the third and final Hobart Class Destroyer is modified for embarked operations.
The financial variation is primarily due to the support contract extension for Seahawk Romeo sustainment delivery activities.</t>
    </r>
  </si>
  <si>
    <t>Web Table D.1: Top 30 - Sustainment Products by expenditure, 2018-19</t>
  </si>
  <si>
    <t>Web Table D.8: Status of  capital facilities projects for consideration and approval by the Parliamentary Standing Committee on Public Works in 2018-19</t>
  </si>
  <si>
    <t>Project</t>
  </si>
  <si>
    <t>State/territory and electorate</t>
  </si>
  <si>
    <r>
      <t>PWC Referral Date</t>
    </r>
    <r>
      <rPr>
        <b/>
        <sz val="10"/>
        <color rgb="FFC00000"/>
        <rFont val="Arial"/>
        <family val="2"/>
      </rPr>
      <t>[1]</t>
    </r>
  </si>
  <si>
    <r>
      <t>PWC Hearing Date</t>
    </r>
    <r>
      <rPr>
        <b/>
        <sz val="10"/>
        <color rgb="FFC00000"/>
        <rFont val="Arial"/>
        <family val="2"/>
      </rPr>
      <t>[1&amp;2]</t>
    </r>
  </si>
  <si>
    <r>
      <t>Parliamentary Approval Date</t>
    </r>
    <r>
      <rPr>
        <b/>
        <sz val="10"/>
        <color rgb="FFC00000"/>
        <rFont val="Arial"/>
        <family val="2"/>
      </rPr>
      <t>[1]</t>
    </r>
  </si>
  <si>
    <r>
      <t xml:space="preserve">Major projects foreshadowed for consideration and approval in 2018-19 </t>
    </r>
    <r>
      <rPr>
        <b/>
        <sz val="10"/>
        <color rgb="FFC00000"/>
        <rFont val="Arial"/>
        <family val="2"/>
      </rPr>
      <t>[7]</t>
    </r>
  </si>
  <si>
    <t>LAND 2110 Phase 1B – Chemical, Biological, Radiological and Nuclear Defence Capability Facilities</t>
  </si>
  <si>
    <t>Multiple</t>
  </si>
  <si>
    <t>AIR 2025 Phase 6 Jindalee Operational Radar Network Facilities</t>
  </si>
  <si>
    <t>Point Wilson Waterside Infrastructure Redevelopment</t>
  </si>
  <si>
    <r>
      <t>VIC - Corio</t>
    </r>
    <r>
      <rPr>
        <b/>
        <sz val="10"/>
        <color rgb="FFC00000"/>
        <rFont val="Arial"/>
        <family val="2"/>
      </rPr>
      <t xml:space="preserve"> [6]</t>
    </r>
  </si>
  <si>
    <t>Mid 2019</t>
  </si>
  <si>
    <t>LAND 200 Tranche 2 – Battlefield Communication System Facilities</t>
  </si>
  <si>
    <t>Naval Guided Weapons Maintenance Facilities Project</t>
  </si>
  <si>
    <t>NSW - Lindsay</t>
  </si>
  <si>
    <t>LAND 4502 Phase 1 – Additional Chinook Capability Facilities</t>
  </si>
  <si>
    <t>QLD - Herbert</t>
  </si>
  <si>
    <t>Defence High Performance Computing Centre</t>
  </si>
  <si>
    <r>
      <t xml:space="preserve">SA - Spence </t>
    </r>
    <r>
      <rPr>
        <b/>
        <sz val="10"/>
        <color rgb="FFC00000"/>
        <rFont val="Arial"/>
        <family val="2"/>
      </rPr>
      <t>[6]</t>
    </r>
  </si>
  <si>
    <r>
      <t>Shoalwater Bay Training Area Remediation Project</t>
    </r>
    <r>
      <rPr>
        <b/>
        <sz val="10"/>
        <color rgb="FFC00000"/>
        <rFont val="Arial"/>
        <family val="2"/>
      </rPr>
      <t>[3]</t>
    </r>
  </si>
  <si>
    <t>QLD - Capricornia</t>
  </si>
  <si>
    <t>Late 2019</t>
  </si>
  <si>
    <r>
      <t>Navy Capability Infrastructure Sub-program (combining SEA 5000 Phase 1 Future Frigates and SEA 1180 Phase 1 Offshore Patrol Vessels Project Batch 1)</t>
    </r>
    <r>
      <rPr>
        <b/>
        <sz val="10"/>
        <color rgb="FFC00000"/>
        <rFont val="Arial"/>
        <family val="2"/>
      </rPr>
      <t>[3]</t>
    </r>
  </si>
  <si>
    <t xml:space="preserve">Multiple </t>
  </si>
  <si>
    <r>
      <t xml:space="preserve">HMAS </t>
    </r>
    <r>
      <rPr>
        <i/>
        <sz val="10"/>
        <color rgb="FF2B2331"/>
        <rFont val="Arial"/>
        <family val="2"/>
      </rPr>
      <t>Watson</t>
    </r>
    <r>
      <rPr>
        <sz val="10"/>
        <color rgb="FF2B2331"/>
        <rFont val="Arial"/>
        <family val="2"/>
      </rPr>
      <t xml:space="preserve"> Redevelopment</t>
    </r>
    <r>
      <rPr>
        <b/>
        <sz val="10"/>
        <color rgb="FFC00000"/>
        <rFont val="Arial"/>
        <family val="2"/>
      </rPr>
      <t>[3]</t>
    </r>
  </si>
  <si>
    <t>NSW - Wentworth</t>
  </si>
  <si>
    <r>
      <t xml:space="preserve">AIR 555 Phase 1 Airborne Intelligence, Surveillance, Reconnaissance, Electronic Warfare Facilities Project </t>
    </r>
    <r>
      <rPr>
        <b/>
        <sz val="10"/>
        <color rgb="FFC00000"/>
        <rFont val="Arial"/>
        <family val="2"/>
      </rPr>
      <t>[3]</t>
    </r>
  </si>
  <si>
    <r>
      <t xml:space="preserve">AlR 7000 Phase 1B  Remotely Piloted Aircraft System Facilities Project </t>
    </r>
    <r>
      <rPr>
        <b/>
        <sz val="10"/>
        <color rgb="FFC00000"/>
        <rFont val="Arial"/>
        <family val="2"/>
      </rPr>
      <t>[3]</t>
    </r>
  </si>
  <si>
    <r>
      <t>Facility Upgrade Australian Defence Simulation and Training Centre &amp; JP 9711 Phase 1 Core Simulation Capability Facilities</t>
    </r>
    <r>
      <rPr>
        <b/>
        <sz val="10"/>
        <color rgb="FFC00000"/>
        <rFont val="Arial"/>
        <family val="2"/>
      </rPr>
      <t>[3]</t>
    </r>
  </si>
  <si>
    <r>
      <t>ACT -</t>
    </r>
    <r>
      <rPr>
        <sz val="10"/>
        <color rgb="FFFF0000"/>
        <rFont val="Arial"/>
        <family val="2"/>
      </rPr>
      <t xml:space="preserve"> </t>
    </r>
    <r>
      <rPr>
        <sz val="10"/>
        <color rgb="FF2B2331"/>
        <rFont val="Arial"/>
        <family val="2"/>
      </rPr>
      <t xml:space="preserve"> Bean </t>
    </r>
    <r>
      <rPr>
        <b/>
        <sz val="10"/>
        <color rgb="FFC00000"/>
        <rFont val="Arial"/>
        <family val="2"/>
      </rPr>
      <t>[6]</t>
    </r>
  </si>
  <si>
    <t>Early 2020</t>
  </si>
  <si>
    <r>
      <t>KC-30A Multi Role Tanker Airfield Upgrades, RAAF Base Learmonth</t>
    </r>
    <r>
      <rPr>
        <b/>
        <sz val="10"/>
        <color rgb="FFC00000"/>
        <rFont val="Arial"/>
        <family val="2"/>
      </rPr>
      <t>[3]</t>
    </r>
  </si>
  <si>
    <t>WA - Durack</t>
  </si>
  <si>
    <t>Early 2022</t>
  </si>
  <si>
    <t>Mid 2022</t>
  </si>
  <si>
    <r>
      <t>Date of PWC Notification Approval</t>
    </r>
    <r>
      <rPr>
        <b/>
        <sz val="10"/>
        <color rgb="FFC00000"/>
        <rFont val="Arial"/>
        <family val="2"/>
      </rPr>
      <t>[1]</t>
    </r>
  </si>
  <si>
    <t>Medium projects foreshadowed for consideration and approval in 2018-19</t>
  </si>
  <si>
    <t>Building 106 Extensions and Alterations, Environmental Test Facility Proof and Experimental Establishment Project</t>
  </si>
  <si>
    <r>
      <t>SA -  Spence</t>
    </r>
    <r>
      <rPr>
        <b/>
        <sz val="10"/>
        <color rgb="FFC00000"/>
        <rFont val="Arial"/>
        <family val="2"/>
      </rPr>
      <t xml:space="preserve"> [6]</t>
    </r>
  </si>
  <si>
    <r>
      <t>Australian Government Security Vetting Agency Fitout Project</t>
    </r>
    <r>
      <rPr>
        <b/>
        <sz val="10"/>
        <color rgb="FFC00000"/>
        <rFont val="Arial"/>
        <family val="2"/>
      </rPr>
      <t>[4]</t>
    </r>
  </si>
  <si>
    <t xml:space="preserve">QLD - Brisbane </t>
  </si>
  <si>
    <t>Robertson Barracks Close Training Area Post Acquisition Works Project</t>
  </si>
  <si>
    <r>
      <t xml:space="preserve">NT -  Lingiari </t>
    </r>
    <r>
      <rPr>
        <b/>
        <sz val="10"/>
        <color rgb="FFC00000"/>
        <rFont val="Arial"/>
        <family val="2"/>
      </rPr>
      <t>[6]</t>
    </r>
  </si>
  <si>
    <r>
      <t>Walker House Fit-out, Canberra, Project</t>
    </r>
    <r>
      <rPr>
        <b/>
        <sz val="10"/>
        <color rgb="FFC00000"/>
        <rFont val="Arial"/>
        <family val="2"/>
      </rPr>
      <t>[4]</t>
    </r>
  </si>
  <si>
    <t xml:space="preserve">ACT - Canberra </t>
  </si>
  <si>
    <t>United States Force Posture Initiative Marine Rotational Force Darwin Modular Accommodation RAAF Base Darwin Project</t>
  </si>
  <si>
    <t>NT - Solomon</t>
  </si>
  <si>
    <r>
      <t>Facilities for LAND 154 Phase 2 Stage 1 Joint Counter Improvised Explosive Device Capability</t>
    </r>
    <r>
      <rPr>
        <b/>
        <sz val="10"/>
        <color rgb="FFC00000"/>
        <rFont val="Arial"/>
        <family val="2"/>
      </rPr>
      <t>[5]</t>
    </r>
  </si>
  <si>
    <r>
      <t>2 CER Compensatory Hardstand Project</t>
    </r>
    <r>
      <rPr>
        <b/>
        <sz val="10"/>
        <color rgb="FFC00000"/>
        <rFont val="Arial"/>
        <family val="2"/>
      </rPr>
      <t>[5]</t>
    </r>
  </si>
  <si>
    <t>QLD - Ryan</t>
  </si>
  <si>
    <r>
      <t>Facilities for SEA 1442 Phase 6 Collins Satellite Communication</t>
    </r>
    <r>
      <rPr>
        <b/>
        <sz val="10"/>
        <color rgb="FFC00000"/>
        <rFont val="Arial"/>
        <family val="2"/>
      </rPr>
      <t>[5]</t>
    </r>
  </si>
  <si>
    <t>Sewerage Treatment Plant</t>
  </si>
  <si>
    <t>Late 2020</t>
  </si>
  <si>
    <t>Notes:</t>
  </si>
  <si>
    <r>
      <t>1.</t>
    </r>
    <r>
      <rPr>
        <sz val="7"/>
        <color rgb="FFC00000"/>
        <rFont val="Times New Roman"/>
        <family val="1"/>
      </rPr>
      <t xml:space="preserve">  </t>
    </r>
    <r>
      <rPr>
        <sz val="8"/>
        <color rgb="FFC00000"/>
        <rFont val="Arial"/>
        <family val="2"/>
      </rPr>
      <t>Full dates confirm actual referral, hearing, Parliamentary approval or PWC Notification approval dates.  Forecasted dates are shown as “Early”, “Mid”, “Late”.</t>
    </r>
  </si>
  <si>
    <r>
      <t xml:space="preserve">2.  Hearing dates </t>
    </r>
    <r>
      <rPr>
        <sz val="10"/>
        <color rgb="FFC00000"/>
        <rFont val="Arial"/>
        <family val="2"/>
      </rPr>
      <t>are subject to the Public Works Committee’s consideration and agreement.</t>
    </r>
  </si>
  <si>
    <t>3. These projects were reported in the 2018-19 PBS/PAES as being foreshadowed for approval in FY 2018-19, however approval has slipped to FY 2019-20.</t>
  </si>
  <si>
    <t>4. These projects were not reported in the PBS or PAES.  The Committee approved them in FY 2018-19 to be delivered as medium works.</t>
  </si>
  <si>
    <t xml:space="preserve">5. These projects were reported in the 2018-19 PBS/PAES as being foreshadowed to be notified to the Public Works Committee in FY 2018-19, however notifications have slipped to FY 2019-20. </t>
  </si>
  <si>
    <t>6. Electorate change due to boundary change/renaming or incorrect reporting in the 2018-19 PBS/PAES.</t>
  </si>
  <si>
    <t>7. The Puckapunyal Health and Wellbeing Centre; Puckapunyal Military Area Mid Term Refresh; SEA 1397 Phase 5D Nulka Assembly Maintenance Facilities; Singleton Mid Term Refresh; LAND 555 Phase 6 – Force Level Electronic Warfare, Signals Intelligence &amp; Vehicles were projects that were reported in the PBS as Major Projects foreshadowed for referral to the Public Works Committee in FY 2018-19, however have slipped to future financial years.  In March 2019 the financial threshold for referral of Defence projects to the Public Works Committee was increased from $15 million to $75 million. As a result, because these projects are valued between $15 million and $75 million they have been transferred to the PWC Medium Works Program:</t>
  </si>
  <si>
    <t>Web Table D.2: Top 30 - Acquisition Projects by expenditure, 2018-19</t>
  </si>
  <si>
    <t>Project Name</t>
  </si>
  <si>
    <t>Project
number and
phase</t>
  </si>
  <si>
    <t>Approved
project
expenditure
$m</t>
  </si>
  <si>
    <t>Cumulative
expenditure
to 30 June 2018
$m</t>
  </si>
  <si>
    <t>Budget
estimate
2018-19
$m</t>
  </si>
  <si>
    <t>Revised estimate (1)
2018-19
$m</t>
  </si>
  <si>
    <t>Final plan (2) 
2018-19
$m</t>
  </si>
  <si>
    <t>Actual 
expenditure (3) 2018-19
$m</t>
  </si>
  <si>
    <t>Project update and explanation of variation 2018-19</t>
  </si>
  <si>
    <t>New Air Combat Capability Initial Aircraft and Additional Aircraft to form 3 Squadrons</t>
  </si>
  <si>
    <t>AIR 6000 Phase 2A/B</t>
  </si>
  <si>
    <t>During 2018-19, the project delivered the last four Lot 10 aircraft and the first four Lot 11 aircraft.  Contracts for the next 15 Lot 12 aircraft are scheduled to be signed in August 2019. The first two Australian F-35A aircraft arrived in December 2018 and are now based at RAAF Williamtown. The Australian Validation and Verification program commenced in early 2019. Training continues in the USA but elements of both pilot and maintainer training commenced at RAAF Williamtown in 2018-19. The Australian Reprogramming Laboratory commenced operation in the United States, providing its first mission data file for our aircraft in February 2019.
The project primarily achieved its budget.</t>
  </si>
  <si>
    <t>Maritime Patrol and Response Aircraft System</t>
  </si>
  <si>
    <t>AIR 7000 Phase 2</t>
  </si>
  <si>
    <t>The project took delivery of the eighth aircraft, fitted with a structural loads monitoring system. Planning continued for delivery of the third and final Mobile Tactical Operations Centre (due for final acceptance in late 2019), as well as the first upgrade to the P-8A aircrew and maintenance training systems. Delivery of the final four aircraft will commence from July 2019. 
The project achieved its budget.</t>
  </si>
  <si>
    <t>Pilot Training System</t>
  </si>
  <si>
    <t>AIR 5428 Phase 1</t>
  </si>
  <si>
    <r>
      <t>During 2018-19, the project delivered 23 training aircraft (for a progressive total of 36), six flight simulators, training courseware and associated learning environme</t>
    </r>
    <r>
      <rPr>
        <sz val="8"/>
        <color theme="1"/>
        <rFont val="Arial"/>
        <family val="2"/>
      </rPr>
      <t xml:space="preserve">nt elements to support the pilot and flying instructor training at RAAF East Sale, Victoria which commenced in January 2019.  Work to validate the new Pilot Training System has progressed well. Flight Training Devices, Simulators and Course have been progressively developed  through cooperation between the Industry and the Commonwealth. </t>
    </r>
    <r>
      <rPr>
        <sz val="8"/>
        <color rgb="FF000000"/>
        <rFont val="Arial"/>
        <family val="2"/>
      </rPr>
      <t xml:space="preserve">
The financial variation is primarily due to the early delivery of aircraft and flight simulator and associated payments, courseware and other relevant activities.</t>
    </r>
  </si>
  <si>
    <t>Multi-Role Helicopter (MRH)</t>
  </si>
  <si>
    <t>AIR 9000 Phase 2</t>
  </si>
  <si>
    <t>This project is acquiring 47 MRH-90 multi-role helicopters for the Army and the Navy. Phase 2 acquired 12 MRH-90s for an additional Army air-mobile squadron. Phase 4 replaces the Black Hawk fleet. Phase 6 replaced the Navy’s Sea Kings. 
The introduction of the MRH90 into 6 Aviation Regiment in support of Special Operations as well as key capabilities for Army and Navy operations was the key focus in 2018-19, including a replacement Cargo Hook, Fast Roping Rappelling and Extraction System and Gun Mount.  
The financial variation is primarily due to the re-prioritisation of delivery of key capabilities to support integration of MRH-90 into 6 Aviation, with non-essential elements being delayed.</t>
  </si>
  <si>
    <t>Airborne Early Warning &amp; Control Interoperability Compliance Upgrade</t>
  </si>
  <si>
    <t>AIR 5077 Phase 5A</t>
  </si>
  <si>
    <t>Delivery of the two interim aircraft and associated support systems has been delayed by approximately 3 months as a result of additional software fault rectification effort necessary to declare the capability operational. The detailed design review for the Release 2 additional interoperability upgrades was achieved in May 2019. 
The project primarily achieved its budget.</t>
  </si>
  <si>
    <t>EA-18G Growler Airborne Electronic Enabling Capabilities</t>
  </si>
  <si>
    <t>AIR 5349 Phase 3</t>
  </si>
  <si>
    <t>The project achieved Initial Operating Capability in May 2019, representing a significant milestone in the delivery of an Electronic Attack capability to Air Force. The project has also achieved an initial service release of the Mobile Threat Training Emitter System (MTTES) to 82WG to support aircrew training in the ranges west of Amberley. The MTTES capability was demonstrated at Delamere Weapons Range in the Northern Territory during Exercises. Australian aircrew training in the United States continues and the project has delivered the last of the Maintenance training requirements to Air Force.  
The financial variation is primarily due to the Foreign Military Sales payment occurring in July 2019.</t>
  </si>
  <si>
    <t>Future Naval Aviation Combat System</t>
  </si>
  <si>
    <t>AIR 9000 Phase 8</t>
  </si>
  <si>
    <r>
      <t>The Seahawk Romeo capability has been supporting eight embarked flights on HMA Ships since December 2018</t>
    </r>
    <r>
      <rPr>
        <sz val="8"/>
        <color theme="1"/>
        <rFont val="Arial"/>
        <family val="2"/>
      </rPr>
      <t xml:space="preserve"> which is in accordance with the planned schedule</t>
    </r>
    <r>
      <rPr>
        <sz val="8"/>
        <color rgb="FF000000"/>
        <rFont val="Arial"/>
        <family val="2"/>
      </rPr>
      <t>. Final Operational Capability is forecast for 2023, when the third and final Hobart Class Destroyer is modified for embarked operations. 
The financial variation is primarily due to delayed weapons deliveries and Foreign Military Sales payment occurring in July 2019.</t>
    </r>
  </si>
  <si>
    <t>Helicopter Aircrew Training System</t>
  </si>
  <si>
    <t>AIR 9000 Phase 7</t>
  </si>
  <si>
    <t xml:space="preserve">The project initial helicopter training courses were successfully completed, with courses continuing to be graduated throughout 2019 under sustainment activities. The Squirrel and Kiowa Helicopters have now been retired. Final Acceptance was signed in March 2019 and the operations transitioned from acquisition to sustainment. Final Operational Capability is planned to be achieved by mid 2020. 
The financial variation is primarily due to a price variation on Final Acceptance. </t>
  </si>
  <si>
    <t>Conversion of additional KC-30A to multi-role Tanker Transport</t>
  </si>
  <si>
    <t>AIR 7403 Phase 3</t>
  </si>
  <si>
    <t>During 2018-19, the project delivered the second additional Multi Role Tanker Transport aircraft with the Government Transport and Communications capability. 
The financial variation is primarily due to the retirement of risk within the prime contract and a revised schedule for the delivery of spares and support equipment.</t>
  </si>
  <si>
    <t>Battlefield Airlift - Caribou Replacement</t>
  </si>
  <si>
    <t>AIR 8000 Phase 2</t>
  </si>
  <si>
    <t xml:space="preserve">During 2018-19, the project placed the wing fatigue testing Flight Loads Test Program on contract under the Structural Substantiation Program (SSP). The requirements for the remaining SSP scope coupled with the avionics upgrade are being matured, therefore are not yet on contract. Work to establish training devices, including a flight simulator, continues with a contract expected to be signed in 2019-20. 
Acquisition spares, repairable items and test equipment procured by the project have been correctly receipted, codified and catalogued and entered the supply pipeline. Minor non-critical support items due to be delivered in 2019-20. One aircraft has been modified with the latest Identification Friend or Foe equipment by the original manufacturer in Italy. The remainder fleet is being prepared for modification in Australia.
The financial variation is primarily due to the reprogramming of aircraft modification contract schedules to better reflect latest requirements and a revision to spares procurement requirements. </t>
  </si>
  <si>
    <t>Airborne Early Warning and Control Acquisition</t>
  </si>
  <si>
    <t>AIR 5077 Phase 3</t>
  </si>
  <si>
    <t>A range of radar and mission system remediation activities have been progressed. Development of a radar multi channel recorder was significantly delayed by technical challenges but is now progressing. Development of radar host processor software was delayed a few months due to resource contention.
The financial variation is primarily due to delays in the Radar Multi Channel Recorder and Host Processor Software developments.</t>
  </si>
  <si>
    <t>Battlefield Command Systems (Tranche 2)</t>
  </si>
  <si>
    <t>LAND 200 Phase 2-A</t>
  </si>
  <si>
    <t xml:space="preserve">The Battlefield Command System (Tranche 2) provides Army with a Tactical Communications Network (that includes digital radios and software applications to plan and manage the network) and an integrated Battle Management System designed to transform command and control of Land forces from a paper-based system to a modern digital system. 
The Battlefield Command System (Tranche 2) will integrate the Battlefield Command System into 540 new platforms (M1A1 Tank, M88 Armoured Recovery Vehicle, Medium Heavy Cargo Trucks, Protected Mobility Vehicle – Light, and Protected Mobility Vehicle – Medium (Gateway)); enhance software delivered by Tranche 1; deliver a new Enterprise Battle Management System (BMS-C2) software license; deliver a new Tactical Communications Network; deliver a new Weapon Integrated Battle Management System; and embed training into the Army’s individual and collective training institutions.
The project completed several Design Reviews for both Tactical Communications Network and Battle Management System. The project has commenced hardware delivery to support Battle Management System training across Army’s training establishments and has completed the installation of communication components into 150 Medium Heavy Cargo trucks.
The financial variation is due to delays in the execution of the Vehicle Integration Contract Change Proposals.
</t>
  </si>
  <si>
    <t>Battlespace Communications System (Land)</t>
  </si>
  <si>
    <t>JP 2072 Phase 2B</t>
  </si>
  <si>
    <t>The Release 1 of capability was fully delivered to Army and Air Force Units by December 2018, with the completion of the Introduction Into Service Training occurring in April 2019. The Release 2 of capability Detailed Design Review was successfully conducted in December 2018, followed by the successful Support System Detailed Design Review in February 2019. 
The financial variation is primarily due to achieving two milestones ahead of the contract schedule.</t>
  </si>
  <si>
    <t>Fixed Base Defence Air Traffic Management &amp; Control System (Ph 3-Combined RFT)</t>
  </si>
  <si>
    <t>AIR 5431 Phase 3</t>
  </si>
  <si>
    <t>During 2018-19, the project achieved a number of mandatory technical and schedule reviews, and progressed a number of changes to both Airservices' contract with Thales, and Defence's contract with Airservices, in order to integrate the collaboration options agreed between Airservices and Defence to address affordability issues prior to contract execution.
The financial variation is primarily due to later than expected initiation of the Autotrac II Air Traffic Control System contract and lower than anticipated contracted workforce costs.</t>
  </si>
  <si>
    <t>ADF Identification Friend or Foe and Automatic Dependent Surveillance - Broadcast</t>
  </si>
  <si>
    <t>AIR 90 Phase 1</t>
  </si>
  <si>
    <r>
      <t xml:space="preserve">Key deliverables in 2018-19 included the first-of-type installation on the Multi Role Tanker Transport aircraft (KC-30A), HMA Ships </t>
    </r>
    <r>
      <rPr>
        <i/>
        <sz val="8"/>
        <color rgb="FF000000"/>
        <rFont val="Arial"/>
        <family val="2"/>
      </rPr>
      <t>Sirius</t>
    </r>
    <r>
      <rPr>
        <sz val="8"/>
        <color rgb="FF000000"/>
        <rFont val="Arial"/>
        <family val="2"/>
      </rPr>
      <t xml:space="preserve"> and </t>
    </r>
    <r>
      <rPr>
        <i/>
        <sz val="8"/>
        <color rgb="FF000000"/>
        <rFont val="Arial"/>
        <family val="2"/>
      </rPr>
      <t xml:space="preserve">Choules, </t>
    </r>
    <r>
      <rPr>
        <sz val="8"/>
        <color rgb="FF000000"/>
        <rFont val="Arial"/>
        <family val="2"/>
      </rPr>
      <t>the Huon Class Minehunters, and achievement of the Initial Operational Capability for the Robotsystem 70 (RBS 70) Ground Based Air Defence System.</t>
    </r>
    <r>
      <rPr>
        <i/>
        <sz val="8"/>
        <color rgb="FF000000"/>
        <rFont val="Arial"/>
        <family val="2"/>
      </rPr>
      <t xml:space="preserve">
</t>
    </r>
    <r>
      <rPr>
        <sz val="8"/>
        <color rgb="FF000000"/>
        <rFont val="Arial"/>
        <family val="2"/>
      </rPr>
      <t>The financial variation is primarily due to</t>
    </r>
    <r>
      <rPr>
        <strike/>
        <sz val="8"/>
        <color rgb="FF000000"/>
        <rFont val="Arial"/>
        <family val="2"/>
      </rPr>
      <t xml:space="preserve"> </t>
    </r>
    <r>
      <rPr>
        <sz val="8"/>
        <color rgb="FF000000"/>
        <rFont val="Arial"/>
        <family val="2"/>
      </rPr>
      <t xml:space="preserve">later than expected delivery of some contract milestones associated with the Multi Role Helicopters upgrade, Tactical Air Defence Radars and the RBS 70 upgrades.  
 </t>
    </r>
  </si>
  <si>
    <t>Satellite Ground Station (SGS) - East and Wideband SATCOM Network Management System</t>
  </si>
  <si>
    <t>JP 2008 Phase 5B2</t>
  </si>
  <si>
    <r>
      <t>The project achieved Detailed Design Review milestone in late 2018, and the Prime Contractor</t>
    </r>
    <r>
      <rPr>
        <strike/>
        <sz val="8"/>
        <color rgb="FF000000"/>
        <rFont val="Arial"/>
        <family val="2"/>
      </rPr>
      <t xml:space="preserve"> </t>
    </r>
    <r>
      <rPr>
        <sz val="8"/>
        <color rgb="FF000000"/>
        <rFont val="Arial"/>
        <family val="2"/>
      </rPr>
      <t xml:space="preserve">has achieved a number of facilities construction milestones slightly ahead of schedule. The project achieved its Detailed Design Review milestone in December 2018.
The variation is primarily due to a re-scheduling of the factory acceptance testing of software and communications equipment.  This re-scheduling will not impact on the planned initial material release date.
</t>
    </r>
  </si>
  <si>
    <t>Jindalee Operational Radar Network (JORN) Phase 6</t>
  </si>
  <si>
    <t>AIR 2025 Phase 6</t>
  </si>
  <si>
    <r>
      <rPr>
        <sz val="8"/>
        <color theme="1"/>
        <rFont val="Arial"/>
        <family val="2"/>
      </rPr>
      <t>The project continued to deliver a major redesign and upgrade to Australia’s Jindalee Operational Radar Network (JORN), with the majority of electronics and software within the system to be updated to ensure that Australia remains at the leading edge of Over-The-Horizon-Radar technology beyond 2040.                                                                                         
During 2018-19, the systems engineering program commenced and progress has been made towards completion of  Systems Requirements Review. The software development program and hardware prototype development are also progressing in parallel.
The financial variation is primarily due to delays within the systems engineering program.</t>
    </r>
    <r>
      <rPr>
        <strike/>
        <sz val="8"/>
        <color rgb="FF000000"/>
        <rFont val="Arial"/>
        <family val="2"/>
      </rPr>
      <t xml:space="preserve">
</t>
    </r>
  </si>
  <si>
    <t>Fixed Base Defence Air Traffic Management &amp; Control System (Ph 2-Radar)</t>
  </si>
  <si>
    <t>AIR 5431 Phase 2</t>
  </si>
  <si>
    <t xml:space="preserve">This project continues to work towards delivery of nine new Air Traffic Control Radars, replacing the existing Australian Defence Air Traffic System radars at RAAF Bases Darwin, Townsville, Amberley, Williamtown, Pearce, Naval Station Nowra and the existing ALENIA Sensors located at East Sale, Tindal and Army Aviation Centre Oakey. 
The financial variation is primarily due to the need to repair storm damaged equipment, address some production quality issues and to more generally improve the design of radar antenna.
</t>
  </si>
  <si>
    <t>Overlander - Medium Heavy Capability (MHC) - Truck and trailer components</t>
  </si>
  <si>
    <t>LAND 121 Phase 3B</t>
  </si>
  <si>
    <t>This project will deliver 2707 vehicles in both protected and unprotected configurations, in an array of variants. The project will also acquire 1,753 trailers to enhance payload capacity and 3858 associated modules.
Deliverables are progressing to schedule and the project is continuing to collaborate with AHQ in support of Army's Operational Test and Evaluation activity currently underway. These activities will contribute to the achievement of IOC due in December 2019.
The financial variation is primarily due to minor delays in the delivery of medium recovery vehicles, liquid modules and engineering system reviews.</t>
  </si>
  <si>
    <t>Overlander - Protected Mobility Vehicle - Light (Hawkei)</t>
  </si>
  <si>
    <t>LAND 121 Phase 4</t>
  </si>
  <si>
    <t>This project will acquire and deliver into service 1100 Hawkei Protected Mobility Vehicles - Light (PMV-L) and 1058 associated trailers. The PMV-L will perform command, reconnaissance, liaison and utility roles.
The Production Reliability Acceptance Test (PRAT) is a key enabler for entry into Full-Rate Production and commenced in May 2019. Six vehicles will undertake mobility testing of approximately 32,000 km each and two further vehicles will undertake 'Static Silent Watch' testing, with a reduced mobility aspect of approximately 7,500 kilometres each. As at July 2019, the PRAT vehicles have completed a total of over 29,000km.
The financial variation is primarily due to delays in the delivery of engine components.</t>
  </si>
  <si>
    <t>Night Fighting Equipment Replacement</t>
  </si>
  <si>
    <t>LAND 53 Phase 1BR</t>
  </si>
  <si>
    <t>This project is replacing land-based night vision equipment and laser aiming devices that attach to specified weapons of the ADF.  
The financial variance is primarily due to savings in costs associated with weapons integration, lower than expected Tranche 1 consumables and support costs and delays in Tranche 2 trials.</t>
  </si>
  <si>
    <t>Chemical, Biological, Radiological, Nuclear Defence (CBRND)</t>
  </si>
  <si>
    <t>JP2110 Phase 1B</t>
  </si>
  <si>
    <t>The project will deliver an improved Chemical, Biological, Radiological and Nuclear Defence (CBRND) capability, to enhance the protection of Australian Defence Force personnel against exposure to toxic industrial chemicals and weaponised CBRN agents in land and maritime environments.  
The project successfully negotiated acquisition and support contracts with the preferred tenderer in July 2018, and obtained contract signature for the Collective Training Simulation System and the Aircrew Individual Protective Ensemble system in February 2019 and March 2019 respectively.
The project achieved its budget.</t>
  </si>
  <si>
    <t>Soldier Enhancement Version 2 - Lethality</t>
  </si>
  <si>
    <t>Land 125 Phase 3C</t>
  </si>
  <si>
    <t>This project will deliver the Enhanced F88 rifle, a Grenade Launcher Attachment, and a suite of Surveillance and Target Acquisition ancillaries, including an enhanced day sight and thermal and image intensifier sights. 
The financial variation is primarily due to a delay in entering contracts for the Capability Growth Program Enhancement program.</t>
  </si>
  <si>
    <t>Future Submarine Design and Construction</t>
  </si>
  <si>
    <t>SEA 1000 Phase 1B</t>
  </si>
  <si>
    <t>In February 2019, the Future Submarine Program Office and Naval Group signed the Strategic Partnering Agreement, under which the design and build of the Attack class submarine fleet will be conducted. In March 2019, the Program Office entered the Submarine Design Contract with Naval Group for the design phase of the project.  
The financial variation is primarily due to invoices delayed from June to July, and a reduction in project-related activities reflecting lower than anticipated costs for labour, ICT, travel, contractor workforce, posting costs and supplier contracts. The project remains on cost and schedule.</t>
  </si>
  <si>
    <t>Air Warfare Destroyer Program</t>
  </si>
  <si>
    <t>SEA 4000 Phase 3</t>
  </si>
  <si>
    <r>
      <t>The Chief of Navy in December 2018 declared HMAS</t>
    </r>
    <r>
      <rPr>
        <i/>
        <sz val="8"/>
        <color rgb="FF000000"/>
        <rFont val="Arial"/>
        <family val="2"/>
      </rPr>
      <t xml:space="preserve"> Hobart</t>
    </r>
    <r>
      <rPr>
        <sz val="8"/>
        <color rgb="FF000000"/>
        <rFont val="Arial"/>
        <family val="2"/>
      </rPr>
      <t xml:space="preserve"> had achieved Initial Operating Capability, after its successful Combat System Ship Qualification Trials in United States waters.
The AWD Program is on schedule to achieve Provisional Acceptance of Ship 3 (Sydney) in February 2020.
All project milestones were achieved.  The financial variation is primarily due to invoices related to the Alliance Based Target Incentive Agreement and the Aegis Foreign Military Sales case being delayed for payment from June to July.</t>
    </r>
  </si>
  <si>
    <t>Maritime Operational Support Capability</t>
  </si>
  <si>
    <t>SEA 1654 Phase 3</t>
  </si>
  <si>
    <r>
      <t xml:space="preserve">Nuship </t>
    </r>
    <r>
      <rPr>
        <i/>
        <sz val="8"/>
        <color rgb="FF000000"/>
        <rFont val="Arial"/>
        <family val="2"/>
      </rPr>
      <t>Supply</t>
    </r>
    <r>
      <rPr>
        <sz val="8"/>
        <color rgb="FF000000"/>
        <rFont val="Arial"/>
        <family val="2"/>
      </rPr>
      <t xml:space="preserve"> is expecting harbour and sea trials planned for the period October to December 2019. The ship is then to be stored and prepared for delivery to Australia, with a sailing date planned for February 2020 from Spain.
Nuship </t>
    </r>
    <r>
      <rPr>
        <i/>
        <sz val="8"/>
        <color rgb="FF000000"/>
        <rFont val="Arial"/>
        <family val="2"/>
      </rPr>
      <t xml:space="preserve">Stalwart </t>
    </r>
    <r>
      <rPr>
        <sz val="8"/>
        <color rgb="FF000000"/>
        <rFont val="Arial"/>
        <family val="2"/>
      </rPr>
      <t>workshop block pre-assembly is almost complete, and the ship is now being assembled at the slipway. It has achieved 85% of the block consolidation required for a planned launch for August 2019.
The financial variation is primarily due to a delay in agreement and payment for essential Contract Change Proposals to the Prime Contract, relating to the procurement of Training and spares, as well as delays to other Government Furnished Material (GFM) procurement activities.</t>
    </r>
  </si>
  <si>
    <t>Offshore Patrol Vessel - Batch 1</t>
  </si>
  <si>
    <t>SEA 1180 Phase 1-A</t>
  </si>
  <si>
    <r>
      <t xml:space="preserve">The keel laying ceremony for the first vessel, NUSHIP </t>
    </r>
    <r>
      <rPr>
        <i/>
        <sz val="8"/>
        <color rgb="FF000000"/>
        <rFont val="Arial"/>
        <family val="2"/>
      </rPr>
      <t>Arafura,</t>
    </r>
    <r>
      <rPr>
        <sz val="8"/>
        <color rgb="FF000000"/>
        <rFont val="Arial"/>
        <family val="2"/>
      </rPr>
      <t>was conducted in May 2019 at Osborne, SA. Construction commenced on the second vessel in June 2019, ahead of schedule. Civmec remains on track to commence the WA build of the third vessel in the second quarter of 2020. 
The financial variation is due to reduced requirements for Government Furnished Equipment and project support contracts.</t>
    </r>
  </si>
  <si>
    <t>Anzac Air Search Radar Replacement</t>
  </si>
  <si>
    <t>SEA 1448 Phase 4B-A</t>
  </si>
  <si>
    <r>
      <t xml:space="preserve">Delivery and installation of the First of Class Mission System into HMAS </t>
    </r>
    <r>
      <rPr>
        <i/>
        <sz val="8"/>
        <color rgb="FF000000"/>
        <rFont val="Arial"/>
        <family val="2"/>
      </rPr>
      <t>Arunta</t>
    </r>
    <r>
      <rPr>
        <sz val="8"/>
        <color rgb="FF000000"/>
        <rFont val="Arial"/>
        <family val="2"/>
      </rPr>
      <t xml:space="preserve"> occurred as scheduled in early 2019. The integration and test program is progressing as anticipated prior to achieving Initial Materiel Release.
The financial variation is primarily due to a second of class vessel experiencing delays in the sustainment led Anzac Midlife Capability Assurance Program. This has resulted in reprogramming the delivery of mission system two into 2019-20.
</t>
    </r>
  </si>
  <si>
    <t>Pacific Patrol Boat Replacement</t>
  </si>
  <si>
    <t>SEA 3036 Phase 1</t>
  </si>
  <si>
    <t>The Pacific Patrol Boat Replacement project will deliver 21 steel-hulled Guardian class Patrol Boats as part of Australia’s Pacific Maritime Security Program. In June 2019 the third Pacific Patrol Boat Replacement vessel was gifted to Tonga on schedule. The first was gifted to Papua New Guinea (November 2018), the second to Tuvalu (April 2019).
The financial variation is primarily due to delays in infrastructure activities and reduced levels of expenditure against current Pacific Patrol Boats for disposal.</t>
  </si>
  <si>
    <t>Future Frigate - Design and Construction</t>
  </si>
  <si>
    <t>SEA 5000 Phase 1</t>
  </si>
  <si>
    <r>
      <t>During June 2018, the Government announced that ASC Shipbuilding, as a subsidiary of BAE Systems Australia, had been selected to build nine Hunter Class Frigates based on the Type 26 frigate design. 
In December 2018 the Commonwealth signed the Head Contract with ASC Shipbuilding. The Head Contract is the instrument that captures the agreement of both the Commonwealth and ASC Shipbuilding not just in relation to the initial scope for design and product ionisation, but also sets the terms and conditions for the build phase of the project. 
ASC Shipbuilding is a subsidiary of BAE Systems Australia, with a sovereign share owned by the Commonwealth. BAE Systems has committed to knowledge and data transfer to ASC Shipbuilding and its workforce.
The Head Contract took effect from February 2019. Work has been underway to make the necessary changes to the baseline Type 26 design, as well as preparing the shipyard, work structures and systems in preparation for construction to begin with prototyping in 2020. 
Work on the first frigate will begin within 24 months of prototyping commencing, with steel on each subsequent ship being cut on an 24 month drumbeat. The first frigate is planned to be accepted in late 2020.</t>
    </r>
    <r>
      <rPr>
        <strike/>
        <sz val="8"/>
        <color rgb="FF000000"/>
        <rFont val="Arial"/>
        <family val="2"/>
      </rPr>
      <t xml:space="preserve">
</t>
    </r>
    <r>
      <rPr>
        <sz val="8"/>
        <color rgb="FF000000"/>
        <rFont val="Arial"/>
        <family val="2"/>
      </rPr>
      <t>The financial variation is primarily due to reprogramming of ramp-up activities following Government Approval and execution of the Head Contract. The reprogramming resulted in lower than planned expenditure against the Head Contract and parallel activities associated with Supply Chain Analysis and strategic support initiatives that were dependent on Contract signature.  
Legal expenses associated with establishing the Head Contract and associated Deeds were also less than expected for the size and complexity of negotiations. There were also invoice payments that were delayed from June to July.</t>
    </r>
  </si>
  <si>
    <t>Total -Top 30 Projects (Gross Plan)</t>
  </si>
  <si>
    <t>Other Approved Project Gross Plans</t>
  </si>
  <si>
    <t>Total - Approved Projects (Gross Plan)</t>
  </si>
  <si>
    <t>Web Table D.3: Top 30 acquisition projects - Government approvals and variations,  2018-19</t>
  </si>
  <si>
    <t>Total Government approval</t>
  </si>
  <si>
    <t>Detail on 'Further Government approvals and variations'</t>
  </si>
  <si>
    <t>Project name</t>
  </si>
  <si>
    <t>Project number and phase</t>
  </si>
  <si>
    <t>Initial project approval date</t>
  </si>
  <si>
    <r>
      <t>Original Government  approval</t>
    </r>
    <r>
      <rPr>
        <b/>
        <vertAlign val="superscript"/>
        <sz val="10"/>
        <rFont val="Arial"/>
        <family val="2"/>
      </rPr>
      <t>[1]</t>
    </r>
    <r>
      <rPr>
        <b/>
        <sz val="10"/>
        <rFont val="Arial"/>
        <family val="2"/>
      </rPr>
      <t xml:space="preserve">
$m</t>
    </r>
  </si>
  <si>
    <t>Price indexation variation
$m</t>
  </si>
  <si>
    <t>Exchange variation
$m</t>
  </si>
  <si>
    <r>
      <t>Further Government approvals and  variations</t>
    </r>
    <r>
      <rPr>
        <b/>
        <vertAlign val="superscript"/>
        <sz val="10"/>
        <rFont val="Arial"/>
        <family val="2"/>
      </rPr>
      <t xml:space="preserve">[2]
</t>
    </r>
    <r>
      <rPr>
        <b/>
        <sz val="10"/>
        <rFont val="Arial"/>
        <family val="2"/>
      </rPr>
      <t>$m</t>
    </r>
  </si>
  <si>
    <r>
      <t>Total current Government approval</t>
    </r>
    <r>
      <rPr>
        <b/>
        <vertAlign val="superscript"/>
        <sz val="10"/>
        <rFont val="Arial"/>
        <family val="2"/>
      </rPr>
      <t xml:space="preserve">[3]
</t>
    </r>
    <r>
      <rPr>
        <b/>
        <sz val="10"/>
        <rFont val="Arial"/>
        <family val="2"/>
      </rPr>
      <t>$m</t>
    </r>
  </si>
  <si>
    <r>
      <t>Real variations -
second pass approval</t>
    </r>
    <r>
      <rPr>
        <b/>
        <vertAlign val="superscript"/>
        <sz val="10"/>
        <rFont val="Arial"/>
        <family val="2"/>
      </rPr>
      <t xml:space="preserve">[4]
</t>
    </r>
    <r>
      <rPr>
        <b/>
        <sz val="10"/>
        <rFont val="Arial"/>
        <family val="2"/>
      </rPr>
      <t>$m</t>
    </r>
  </si>
  <si>
    <r>
      <t>Scope</t>
    </r>
    <r>
      <rPr>
        <b/>
        <vertAlign val="superscript"/>
        <sz val="10"/>
        <color rgb="FF000000"/>
        <rFont val="Arial"/>
        <family val="2"/>
      </rPr>
      <t xml:space="preserve">[5]
</t>
    </r>
    <r>
      <rPr>
        <b/>
        <sz val="10"/>
        <color rgb="FF000000"/>
        <rFont val="Arial"/>
        <family val="2"/>
      </rPr>
      <t>$m</t>
    </r>
  </si>
  <si>
    <r>
      <t>Transfers</t>
    </r>
    <r>
      <rPr>
        <b/>
        <vertAlign val="superscript"/>
        <sz val="10"/>
        <color rgb="FF000000"/>
        <rFont val="Arial"/>
        <family val="2"/>
      </rPr>
      <t xml:space="preserve">[6]
</t>
    </r>
    <r>
      <rPr>
        <b/>
        <sz val="10"/>
        <color rgb="FF000000"/>
        <rFont val="Arial"/>
        <family val="2"/>
      </rPr>
      <t>$m</t>
    </r>
  </si>
  <si>
    <r>
      <t>Others</t>
    </r>
    <r>
      <rPr>
        <b/>
        <vertAlign val="superscript"/>
        <sz val="10"/>
        <color rgb="FF000000"/>
        <rFont val="Arial"/>
        <family val="2"/>
      </rPr>
      <t xml:space="preserve">[7]
</t>
    </r>
    <r>
      <rPr>
        <b/>
        <sz val="10"/>
        <color rgb="FF000000"/>
        <rFont val="Arial"/>
        <family val="2"/>
      </rPr>
      <t>$m</t>
    </r>
  </si>
  <si>
    <t>Further Government approvals and  variations
$m</t>
  </si>
  <si>
    <t xml:space="preserve">New Air Combat Capability (NACC) </t>
  </si>
  <si>
    <t>30/11/2009</t>
  </si>
  <si>
    <r>
      <t>10,515</t>
    </r>
    <r>
      <rPr>
        <vertAlign val="superscript"/>
        <sz val="10"/>
        <color rgb="FF000000"/>
        <rFont val="Arial"/>
        <family val="2"/>
      </rPr>
      <t>(8)</t>
    </r>
  </si>
  <si>
    <t>16/07/2007</t>
  </si>
  <si>
    <r>
      <t>4,705</t>
    </r>
    <r>
      <rPr>
        <vertAlign val="superscript"/>
        <sz val="10"/>
        <color rgb="FF000000"/>
        <rFont val="Arial"/>
        <family val="2"/>
      </rPr>
      <t>(9)</t>
    </r>
  </si>
  <si>
    <t>22/04/2004</t>
  </si>
  <si>
    <r>
      <t>2,597</t>
    </r>
    <r>
      <rPr>
        <vertAlign val="superscript"/>
        <sz val="10"/>
        <color rgb="FF000000"/>
        <rFont val="Arial"/>
        <family val="2"/>
      </rPr>
      <t xml:space="preserve"> (10,11)</t>
    </r>
  </si>
  <si>
    <t>17/03/2015</t>
  </si>
  <si>
    <r>
      <t>1,020</t>
    </r>
    <r>
      <rPr>
        <vertAlign val="superscript"/>
        <sz val="10"/>
        <color rgb="FF000000"/>
        <rFont val="Arial"/>
        <family val="2"/>
      </rPr>
      <t>(12)</t>
    </r>
  </si>
  <si>
    <t>EA-18G Growler Airborne Electronic Enabling</t>
  </si>
  <si>
    <t>AIR 5349 Phase3</t>
  </si>
  <si>
    <t>14/08/2012</t>
  </si>
  <si>
    <r>
      <t>1,486</t>
    </r>
    <r>
      <rPr>
        <vertAlign val="superscript"/>
        <sz val="10"/>
        <color rgb="FF000000"/>
        <rFont val="Arial"/>
        <family val="2"/>
      </rPr>
      <t>(13)</t>
    </r>
  </si>
  <si>
    <t>Future Naval Aviation Combat System (FNACS)</t>
  </si>
  <si>
    <t xml:space="preserve">AIR 9000 Phase 8 </t>
  </si>
  <si>
    <t>10/07/2009</t>
  </si>
  <si>
    <t>13/02/2007</t>
  </si>
  <si>
    <t>24/06/2015</t>
  </si>
  <si>
    <t>16/04/2012</t>
  </si>
  <si>
    <t>01/12/1997</t>
  </si>
  <si>
    <t>31/10/2017</t>
  </si>
  <si>
    <t>25/10/2011</t>
  </si>
  <si>
    <t>Fixed Base Defence Air Traffic Management &amp; Control System</t>
  </si>
  <si>
    <t>ADF Identification Friend or Foe and Automatic Dependent Surveillance Broadcast</t>
  </si>
  <si>
    <t>JNT 90 Phase 1</t>
  </si>
  <si>
    <t>26/04/2012</t>
  </si>
  <si>
    <t>Satellite Ground Station (SGS) East and Wideband SATCOM Network Management System</t>
  </si>
  <si>
    <t>21/01/2016</t>
  </si>
  <si>
    <t>20/01/2015</t>
  </si>
  <si>
    <t>Overlander - Medium Heavy Capability (MHC) Truck and Trailer components</t>
  </si>
  <si>
    <t>25/07/2008</t>
  </si>
  <si>
    <r>
      <t>1,943</t>
    </r>
    <r>
      <rPr>
        <vertAlign val="superscript"/>
        <sz val="10"/>
        <color rgb="FF000000"/>
        <rFont val="Arial"/>
        <family val="2"/>
      </rPr>
      <t>(14)</t>
    </r>
  </si>
  <si>
    <t>17/12/2013</t>
  </si>
  <si>
    <t>Chemical Biological Radiological Nuclear Defence (CBRND)</t>
  </si>
  <si>
    <t>JP 2110 PH1 B</t>
  </si>
  <si>
    <t>22/03/2014</t>
  </si>
  <si>
    <t>24/01/2012</t>
  </si>
  <si>
    <t>27/09/2016</t>
  </si>
  <si>
    <t>19/06/2007</t>
  </si>
  <si>
    <r>
      <t>7,207</t>
    </r>
    <r>
      <rPr>
        <vertAlign val="superscript"/>
        <sz val="10"/>
        <color rgb="FF000000"/>
        <rFont val="Arial"/>
        <family val="2"/>
      </rPr>
      <t>(17)</t>
    </r>
  </si>
  <si>
    <r>
      <t>1,199</t>
    </r>
    <r>
      <rPr>
        <vertAlign val="superscript"/>
        <sz val="10"/>
        <color rgb="FF000000"/>
        <rFont val="Arial"/>
        <family val="2"/>
      </rPr>
      <t>(15)</t>
    </r>
  </si>
  <si>
    <t>04/04/2014</t>
  </si>
  <si>
    <t>28/02/2018</t>
  </si>
  <si>
    <t>31/08/2017</t>
  </si>
  <si>
    <t>29/08/2014</t>
  </si>
  <si>
    <t>02/06/2014</t>
  </si>
  <si>
    <r>
      <t>6,121</t>
    </r>
    <r>
      <rPr>
        <vertAlign val="superscript"/>
        <sz val="10"/>
        <color rgb="FF000000"/>
        <rFont val="Arial"/>
        <family val="2"/>
      </rPr>
      <t>(16)</t>
    </r>
  </si>
  <si>
    <t>Total—top 30 projects (gross plan)</t>
  </si>
  <si>
    <t>Notes</t>
  </si>
  <si>
    <t>1. Original approval represents the initial approved budget amount for the project.</t>
  </si>
  <si>
    <t xml:space="preserve">2. Further Government Approvals represents all subsequent Government Approvals since the Original Government Approval when the project was initially endorsed, and approved budget variations. </t>
  </si>
  <si>
    <t>3. The Total Current Government Approval amount may not add due to rounding.</t>
  </si>
  <si>
    <t xml:space="preserve">4. Major capital equipment projects are managed in two stages: a definition stage, which is funded at first pass, and an acquisition stage, which is funded at second pass.  There also may be multiple passes through Government in obtaining approvals for the various phases of a project.  </t>
  </si>
  <si>
    <t>5. The ‘Scope’ column shows any real cost increase or decrease provided to address a formal scope increase or decrease.</t>
  </si>
  <si>
    <t>6. The ‘Transfers’ column reflects the total budget transfers to another project, Service Delivery Group, or to sustainment, with no net change to the existing project approval.</t>
  </si>
  <si>
    <t xml:space="preserve">7. The ‘Others’ column shows all other real variations, such as budget price variations, reduction in a project's approved contingency budget, etc. </t>
  </si>
  <si>
    <t>8. Second pass approval by Government to purchase an additional 58 F-35A Lightning II aircraft.</t>
  </si>
  <si>
    <t xml:space="preserve">9. Second pass approval by Government for the purchase of 12 P-8A Poseidon aircraft and support systems.  </t>
  </si>
  <si>
    <t>10. Increase in scope associated with the acceleration of design development and planning activities.</t>
  </si>
  <si>
    <t>11. Incorporation of Phase 4 – Black Hawk Upgrade/Replacement, and Phase 6 – Maritime Support Helicopter and Full Flight and Mission Simulator facilities, April 2006.</t>
  </si>
  <si>
    <t>12. Second pass approval by Government for the completion of the interoperability compliance upgrades on the fleet of six Wedgetail aircraft, including ground systems and associated logistics support.</t>
  </si>
  <si>
    <t>13. Acquisition of 12 new-build EA-18G Growler aircraft in lieu of modifying 12 existing F/A-18F Super Hornet aircraft to Growler configuration.</t>
  </si>
  <si>
    <t>14. Second pass approval by Government for the acquisition of 1100 Hawkei Protected Mobility Vehicles - Light, and 1058 companion trailers.</t>
  </si>
  <si>
    <t xml:space="preserve">15. Real Cost increase as agreed by Government. </t>
  </si>
  <si>
    <t xml:space="preserve">16. Second pass approval by Government for ASC Shipbuilding to undertake design work, prototype activity and procure long lead items for the first three ships.  </t>
  </si>
  <si>
    <t xml:space="preserve">17. The SEA 4000 original Government approval amount includes both first and second pass approvals.  </t>
  </si>
  <si>
    <t>Web Table D.4: Major acquisition projects closed in 2018-19</t>
  </si>
  <si>
    <t>Project name *</t>
  </si>
  <si>
    <t>Project approval value
$m</t>
  </si>
  <si>
    <t>Total expenditure
$m</t>
  </si>
  <si>
    <r>
      <t>Difference in project approval</t>
    </r>
    <r>
      <rPr>
        <b/>
        <vertAlign val="superscript"/>
        <sz val="10"/>
        <color rgb="FF000000"/>
        <rFont val="Arial"/>
        <family val="2"/>
      </rPr>
      <t>1</t>
    </r>
    <r>
      <rPr>
        <b/>
        <sz val="10"/>
        <color rgb="FF000000"/>
        <rFont val="Arial"/>
        <family val="2"/>
      </rPr>
      <t xml:space="preserve">
$m</t>
    </r>
  </si>
  <si>
    <t>​Capability Assurance Program 2 ​Major</t>
  </si>
  <si>
    <t>AIR05276CAP2</t>
  </si>
  <si>
    <t>Hornet Upgrade Project​ Major​</t>
  </si>
  <si>
    <t>AIR05376PH2</t>
  </si>
  <si>
    <t>New Air Combat Capability - ​Detailed Analysis and Acquisition Planning​ Major​</t>
  </si>
  <si>
    <t>AIR06000PH1B</t>
  </si>
  <si>
    <t>Joint Strike Fighter Project - SDD​ Major​</t>
  </si>
  <si>
    <t>AIR0JSFSDD</t>
  </si>
  <si>
    <t>Radio Frequency Sensor Sub-System​​ Major​​</t>
  </si>
  <si>
    <t>AIRJSFDD</t>
  </si>
  <si>
    <t>Joint Counter Improvised Explosive Device​ Major​​</t>
  </si>
  <si>
    <t>JNT00154PH1</t>
  </si>
  <si>
    <t>Military Satellite Communications (MILSATCOM)​​ ​Major</t>
  </si>
  <si>
    <t>JNT02008PH3E</t>
  </si>
  <si>
    <t>Military Satellite Capability - Wideband Terrestrial Terminals (WTT)​ ​Major</t>
  </si>
  <si>
    <t>JNT02008PH3H</t>
  </si>
  <si>
    <t>​Next Generation Satellite Communications System ​​Major</t>
  </si>
  <si>
    <t>JNT02008PH4</t>
  </si>
  <si>
    <t>​Joint Direct Attack Munition Enhancement ​Major</t>
  </si>
  <si>
    <t>JNT03027PH1</t>
  </si>
  <si>
    <t>Parakeet​ Major​</t>
  </si>
  <si>
    <t>JNT00065PH4</t>
  </si>
  <si>
    <t>JNT00065PH6</t>
  </si>
  <si>
    <t>​Soldier Enhancement Version 2 - Survivability ​Major</t>
  </si>
  <si>
    <t>LND00125PH3B</t>
  </si>
  <si>
    <t>Direct Fire Support Weapons​ Major​</t>
  </si>
  <si>
    <t>LND00040PH2</t>
  </si>
  <si>
    <t>Replacement Aviation Fire Truck (RAFT) Capability Major</t>
  </si>
  <si>
    <t>LND00998PH1</t>
  </si>
  <si>
    <t>Armidale Class Patrol Boats​ ​Major</t>
  </si>
  <si>
    <t>SEA01444PH1</t>
  </si>
  <si>
    <t>Air Warfare Destroyer Combat System Integration and Risk Reduction Study ​Major</t>
  </si>
  <si>
    <t>SEA04000PH1D</t>
  </si>
  <si>
    <t>Replacement Heavyweight Torpedo Major</t>
  </si>
  <si>
    <t>SEA01429PH2</t>
  </si>
  <si>
    <t>Navigation Display System​ Major​</t>
  </si>
  <si>
    <t>SEA01430PH2A</t>
  </si>
  <si>
    <t>​Collins Replacement Combat System​​ Major​</t>
  </si>
  <si>
    <t>SEA01439PH4A</t>
  </si>
  <si>
    <t>​Collins Class Sensor Improvements ​Major</t>
  </si>
  <si>
    <t>SEA01439PH4B</t>
  </si>
  <si>
    <t>Total—closed major projects</t>
  </si>
  <si>
    <t>1. The savings primarily relate to unused contingency and unprogrammed funding within the project approval.</t>
  </si>
  <si>
    <t>*One project has not been included in the table due to it's classified nature.</t>
  </si>
  <si>
    <t>Web Table D.5 - New major acquisition projects approved by Government in 2018–19</t>
  </si>
  <si>
    <t>Programmed estimate 
2018–19 
$m</t>
  </si>
  <si>
    <t>Actual expenditure 2018–19 
$m</t>
  </si>
  <si>
    <t xml:space="preserve">
Variation
$m</t>
  </si>
  <si>
    <t xml:space="preserve">Project summary and explanation of variation </t>
  </si>
  <si>
    <t>(b–a)</t>
  </si>
  <si>
    <t>Armed Medium Altitude Long Endurance Remotely Piloted Aircraft System</t>
  </si>
  <si>
    <t>AIR 7003 Phase 1</t>
  </si>
  <si>
    <t xml:space="preserve">The project will deliver an Armed Medium Altitude Long Endurance Remotely Piloted Aircraft System providing the ADF with an airborne Intelligence, Surveillance, Reconnaissance and Electronic Warfare and precision Strike capability. The project is on track to meet Government approval in 2022. 
The project primarily achieved its budget. </t>
  </si>
  <si>
    <t>Nulka Missile Decoy Enhancements</t>
  </si>
  <si>
    <t>SEA 1397 Phase 5D</t>
  </si>
  <si>
    <t xml:space="preserve">This project is for procurement of next generation Nulka decoys and forms part of a suite of projects delivering increased capability for the Royal Australian Navy's Nulka anti-ship missile defence system. 
The project achieved its budget. </t>
  </si>
  <si>
    <t>Protected Satellite Communications</t>
  </si>
  <si>
    <t>SEA 1442 Phase 6</t>
  </si>
  <si>
    <t>This project is providing the ADF with a modern, secure and highly effective protected satellite communications capability, leveraging off the United States Advanced Extremely High Frequency Program. The project will deliver ground, space and control segments. 
The financial variation is primarily due to later than expected payment for the Milestone 1 contract deliverable requirement list.</t>
  </si>
  <si>
    <t>Joint Electronic Warfare sub-Program</t>
  </si>
  <si>
    <t>JP 9321 Phase 1</t>
  </si>
  <si>
    <t>This project is delivering capability to enable the coordinated Joint management of the Radio Frequency spectrum and the management of other ADF mission support data. This will include the automation of currently inefficient manual processes. The project will also deliver a force level automated direction finding capability.
The financial variation is primarily due to later than expected undertaking of Joint Doctrine Update and proximity access studies.</t>
  </si>
  <si>
    <t>Enhanced Defence High Frequency Communications System</t>
  </si>
  <si>
    <t>JP 9101 Phase 1</t>
  </si>
  <si>
    <t>This project will provide and assure the continued delivery and operation of a contemporary long range high frequency communications capability and integrate a new high frequency solution to deliver an advanced cyber secure capability.
The financial variation is primarily due to later than expected initiation of tender evaluation activities.</t>
  </si>
  <si>
    <t>Force Level Electronic Warfare System Land</t>
  </si>
  <si>
    <t>LAND 555 Phase 6</t>
  </si>
  <si>
    <t>This project will deliver land components of a force-level electronic warfare capability and will contribute to a joint system that can achieve high levels of information fusion and comprehensive planning across the joint force and Defence intelligence agencies. This will improve the ADF’s ability to control the electronic environment, and where necessary, deny or degrade the electronic systems of adversaries.
The financial variation is primarily due to later than expected initiation of project support activities.</t>
  </si>
  <si>
    <t>ESSM Upgrade and Inventory Replenishment</t>
  </si>
  <si>
    <t>SEA 1352 Phase 1</t>
  </si>
  <si>
    <r>
      <t xml:space="preserve">This project is upgrading the Evolved Sea Sparrow Missile point defence missile system in Frigates and Destroyers to counter the evolving regional Anti-Ship Missile threat.  </t>
    </r>
    <r>
      <rPr>
        <strike/>
        <sz val="8"/>
        <color rgb="FF000000"/>
        <rFont val="Arial"/>
        <family val="2"/>
      </rPr>
      <t xml:space="preserve">
</t>
    </r>
    <r>
      <rPr>
        <sz val="8"/>
        <color rgb="FF000000"/>
        <rFont val="Arial"/>
        <family val="2"/>
      </rPr>
      <t>The financial variation is primarily due to earlier than expected payments for multi-national consortium activities.</t>
    </r>
    <r>
      <rPr>
        <strike/>
        <sz val="8"/>
        <color rgb="FF000000"/>
        <rFont val="Arial"/>
        <family val="2"/>
      </rPr>
      <t xml:space="preserve">
</t>
    </r>
  </si>
  <si>
    <t xml:space="preserve">Medium and Heavy Vehicles </t>
  </si>
  <si>
    <t>LAND 121 Phase 5B</t>
  </si>
  <si>
    <t xml:space="preserve">This project will deliver 1044 vehicles, 872 modules and 812 trailers and completes the acquisition of medium heavy trucks and trailers that commenced under land 121 Phase 3B.
The project is on schedule having met all planned deliverables for 2018-19. The financial variation is primarily due to an additional two milestones being delivered earlier than forecast. </t>
  </si>
  <si>
    <t>Special OPS Cap Enhancement (GREYFIN)</t>
  </si>
  <si>
    <t>LAND 1508 Phase 1</t>
  </si>
  <si>
    <t xml:space="preserve">The project will deliver defined capability enhancements to Special Operations Command units.
The project primarily achieved its budget. </t>
  </si>
  <si>
    <t>Integrated Soldier System</t>
  </si>
  <si>
    <t>LAND 125 Phase 4.1</t>
  </si>
  <si>
    <t xml:space="preserve">The project will deliver a broad range of capabilities that will refresh, augment and enhance equipment and training systems used by close combatants.  
The project achieved its budget. </t>
  </si>
  <si>
    <r>
      <t>During June 2018, the Government announced that ASC Shipbuilding, as a subsidiary of BAE Systems Australia, had been selected to build nine Hunter Class Frigates based on the Type 26 frigate design.
In December 2018 the Commonwealth signed the Head Contract with ASC Shipbuilding. The Head Contract is the instrument that captures the agreement of both the Commonwealth and ASC Shipbuilding not just in relation to the initial scope for design and product ionisation, but also sets the terms and conditions for the build phase of the project. ASC Shipbuilding is a subsidiary of BAE Systems Australia, with a sovereign share owned by the Commonwealth. BAE Systems has committed to knowledge and data transfer to ASC Shipbuilding and its workforce.
The Head Contract took effect from February 2019. Work has been underway to make the necessary changes to the baseline Type 26 design, as well as preparing the shipyard, work structures and systems in preparation for construction to begin with prototyping in 2020. 
Work on the first frigate will begin within 24 months of prototyping commencing, with steel on each subsequent ship being cut on an 24 month drumbeat. The first frigate will be accepted in the late 2020.</t>
    </r>
    <r>
      <rPr>
        <strike/>
        <sz val="8"/>
        <color rgb="FF000000"/>
        <rFont val="Arial"/>
        <family val="2"/>
      </rPr>
      <t xml:space="preserve">
</t>
    </r>
    <r>
      <rPr>
        <sz val="8"/>
        <color rgb="FF000000"/>
        <rFont val="Arial"/>
        <family val="2"/>
      </rPr>
      <t>The financial variation is primarily due to delays in ramp-up activities following Government Approval, and execution of the Head Contract. Legal expenses associated with establishing the Head Contract and associated Deeds were also less than expected for the size and complexity of negotiations. There were also delays in invoice payments from June to July.</t>
    </r>
  </si>
  <si>
    <t>Navy Training Pipeline Simulation</t>
  </si>
  <si>
    <t>SEA 3035 Phase 1</t>
  </si>
  <si>
    <t>This project will deliver new and upgraded simulation training systems identical to those already in service within Navy.
The financial variation is primarily due to delays in the delivery of the Canberra Class Virtual Combat Trainer.</t>
  </si>
  <si>
    <t>Magnetic Treatment Facility</t>
  </si>
  <si>
    <t>SEA 1350 Phase 2</t>
  </si>
  <si>
    <r>
      <t xml:space="preserve">This project will replace the current Magnetic Treatment Facility (MTF) at HMAS </t>
    </r>
    <r>
      <rPr>
        <i/>
        <sz val="8"/>
        <color rgb="FF000000"/>
        <rFont val="Arial"/>
        <family val="2"/>
      </rPr>
      <t>Stirling</t>
    </r>
    <r>
      <rPr>
        <sz val="8"/>
        <color rgb="FF000000"/>
        <rFont val="Arial"/>
        <family val="2"/>
      </rPr>
      <t xml:space="preserve"> which has exceeded its planned economic life. The proposed MTF capability will be an essential component of the RAN’s magnetic signature management of the Fleet and will support the RAN through to 2045. 
The project intends to deliver the objective requirement of providing a magnetic treatment capacity for platforms up to the size of the Canberra Class LHD and is currently in the process of developing a Request for Tender to be released in August 2019, for the Acquisition and Support of an Magnetic Treatment Facility Overrun capability solution at HMAS </t>
    </r>
    <r>
      <rPr>
        <i/>
        <sz val="8"/>
        <color rgb="FF000000"/>
        <rFont val="Arial"/>
        <family val="2"/>
      </rPr>
      <t>Stirling</t>
    </r>
    <r>
      <rPr>
        <sz val="8"/>
        <color rgb="FF000000"/>
        <rFont val="Arial"/>
        <family val="2"/>
      </rPr>
      <t>.   </t>
    </r>
  </si>
  <si>
    <t>Total—new major projects</t>
  </si>
  <si>
    <r>
      <rPr>
        <b/>
        <sz val="8"/>
        <color rgb="FF000000"/>
        <rFont val="Arial"/>
        <family val="2"/>
      </rPr>
      <t>Note:</t>
    </r>
    <r>
      <rPr>
        <sz val="8"/>
        <color rgb="FF000000"/>
        <rFont val="Arial"/>
        <family val="2"/>
      </rPr>
      <t xml:space="preserve"> Double period (..) indicates ‘not zero, but rounded to zero’.</t>
    </r>
  </si>
  <si>
    <t>Web Table D.9: Approved Major Capital Facilities Projects, by State/Territory and Federal Electorate</t>
  </si>
  <si>
    <t>State/Territory, and Federal Electorate</t>
  </si>
  <si>
    <t>Total Estimated Expenditure
$m</t>
  </si>
  <si>
    <t>Cumulative Expenditure to 
30 June 2018
$m</t>
  </si>
  <si>
    <t>2018-19 Budget Estimate
$m</t>
  </si>
  <si>
    <t>2018-19 Revised Estimate
$m</t>
  </si>
  <si>
    <t>2018-19 Actual Expenditure
$m</t>
  </si>
  <si>
    <r>
      <t>New Air Combat Capability (AIR 6000 NACC Phase 2A/B)</t>
    </r>
    <r>
      <rPr>
        <b/>
        <vertAlign val="superscript"/>
        <sz val="11"/>
        <rFont val="Calibri"/>
        <family val="2"/>
      </rPr>
      <t xml:space="preserve"> [1]</t>
    </r>
    <r>
      <rPr>
        <b/>
        <sz val="11"/>
        <rFont val="Calibri"/>
        <family val="2"/>
      </rPr>
      <t xml:space="preserve"> </t>
    </r>
  </si>
  <si>
    <t>RAAF Tindal</t>
  </si>
  <si>
    <t>NT -  Lingiari</t>
  </si>
  <si>
    <t>RAAF Base Edinburgh</t>
  </si>
  <si>
    <t xml:space="preserve">SA - Spence </t>
  </si>
  <si>
    <t>RAAF Curtin</t>
  </si>
  <si>
    <t>RAAF Townsville</t>
  </si>
  <si>
    <t>Defence Establishment Myambat</t>
  </si>
  <si>
    <t>NSW - Hunter</t>
  </si>
  <si>
    <t>RAAF Williamtown</t>
  </si>
  <si>
    <t>NSW - Paterson</t>
  </si>
  <si>
    <t>RAAF Darwin</t>
  </si>
  <si>
    <t>RAAF Pearce</t>
  </si>
  <si>
    <t>WA - Pearce</t>
  </si>
  <si>
    <t>RAAF Scherger</t>
  </si>
  <si>
    <t>QLD - Leichhardt</t>
  </si>
  <si>
    <t>Total</t>
  </si>
  <si>
    <r>
      <t>Enhanced Land Force (ELF) Stage 2</t>
    </r>
    <r>
      <rPr>
        <b/>
        <vertAlign val="superscript"/>
        <sz val="11"/>
        <rFont val="Calibri"/>
        <family val="2"/>
      </rPr>
      <t>[1]</t>
    </r>
  </si>
  <si>
    <t>Lone Pine Barracks</t>
  </si>
  <si>
    <t>Singleton Military Area</t>
  </si>
  <si>
    <t>Puckapunyal Training Area</t>
  </si>
  <si>
    <r>
      <t xml:space="preserve">VIC - </t>
    </r>
    <r>
      <rPr>
        <sz val="11"/>
        <rFont val="Calibri"/>
        <family val="2"/>
      </rPr>
      <t xml:space="preserve">Nicholls </t>
    </r>
    <r>
      <rPr>
        <vertAlign val="superscript"/>
        <sz val="11"/>
        <rFont val="Calibri"/>
        <family val="2"/>
      </rPr>
      <t>[5]</t>
    </r>
  </si>
  <si>
    <t>Simpson Barracks, Watsonia</t>
  </si>
  <si>
    <t>VIC - Jagajaga</t>
  </si>
  <si>
    <t>RAAF Amberley</t>
  </si>
  <si>
    <t>QLD - Blair</t>
  </si>
  <si>
    <t>Lavarack Barracks, Townsville</t>
  </si>
  <si>
    <t>Townsville Training Area</t>
  </si>
  <si>
    <t>QLD - Kennedy</t>
  </si>
  <si>
    <t>Greenbank Training Area</t>
  </si>
  <si>
    <t>QLD - Rankin</t>
  </si>
  <si>
    <t>Gallipoli Barracks, Enoggera</t>
  </si>
  <si>
    <t>Wide Bay Training Area</t>
  </si>
  <si>
    <t>QLD - Wide Bay</t>
  </si>
  <si>
    <t>Mt Stuart</t>
  </si>
  <si>
    <t>Kokoda Barracks, Canungra</t>
  </si>
  <si>
    <t>QLD - Wright</t>
  </si>
  <si>
    <t>Cultana Training Area</t>
  </si>
  <si>
    <t>SA - Grey</t>
  </si>
  <si>
    <t>RAAF Edinburgh</t>
  </si>
  <si>
    <r>
      <t xml:space="preserve">SA - </t>
    </r>
    <r>
      <rPr>
        <sz val="11"/>
        <rFont val="Calibri"/>
        <family val="2"/>
      </rPr>
      <t>Spence</t>
    </r>
    <r>
      <rPr>
        <vertAlign val="superscript"/>
        <sz val="11"/>
        <rFont val="Calibri"/>
        <family val="2"/>
      </rPr>
      <t xml:space="preserve"> [5]</t>
    </r>
  </si>
  <si>
    <t>Royal Military College (RMC)</t>
  </si>
  <si>
    <t>ACT - Canberra</t>
  </si>
  <si>
    <t>Majura Field Training Area</t>
  </si>
  <si>
    <t>ACT - Fraser</t>
  </si>
  <si>
    <r>
      <t>Maritime Patrol Aircraft Replacement (AIR 7000 Phase 2B)</t>
    </r>
    <r>
      <rPr>
        <b/>
        <vertAlign val="superscript"/>
        <sz val="11"/>
        <rFont val="Calibri"/>
        <family val="2"/>
      </rPr>
      <t>[1]</t>
    </r>
  </si>
  <si>
    <r>
      <t xml:space="preserve">HMAS </t>
    </r>
    <r>
      <rPr>
        <i/>
        <sz val="11"/>
        <rFont val="Calibri"/>
        <family val="2"/>
      </rPr>
      <t>Stirling</t>
    </r>
  </si>
  <si>
    <t>WA - Brand</t>
  </si>
  <si>
    <t xml:space="preserve">RAAF Pearce </t>
  </si>
  <si>
    <r>
      <t xml:space="preserve">Hardened &amp; Networked Army (HNA) Phase 2 </t>
    </r>
    <r>
      <rPr>
        <b/>
        <vertAlign val="superscript"/>
        <sz val="11"/>
        <rFont val="Calibri"/>
        <family val="2"/>
        <scheme val="minor"/>
      </rPr>
      <t>[1]</t>
    </r>
  </si>
  <si>
    <t>Murray Bridge</t>
  </si>
  <si>
    <t>SA - Barker</t>
  </si>
  <si>
    <t>Larrakeyah Defence Precinct Redevelopment Program</t>
  </si>
  <si>
    <t>Larrakeyah Defence Precinct</t>
  </si>
  <si>
    <r>
      <t xml:space="preserve">HMAS </t>
    </r>
    <r>
      <rPr>
        <b/>
        <i/>
        <sz val="11"/>
        <rFont val="Calibri"/>
        <family val="2"/>
      </rPr>
      <t xml:space="preserve">Cerberus </t>
    </r>
    <r>
      <rPr>
        <b/>
        <sz val="11"/>
        <rFont val="Calibri"/>
        <family val="2"/>
      </rPr>
      <t>Redevelopment</t>
    </r>
    <r>
      <rPr>
        <b/>
        <vertAlign val="superscript"/>
        <sz val="11"/>
        <rFont val="Calibri"/>
        <family val="2"/>
      </rPr>
      <t>[7]</t>
    </r>
  </si>
  <si>
    <r>
      <t xml:space="preserve">HMAS </t>
    </r>
    <r>
      <rPr>
        <i/>
        <sz val="11"/>
        <rFont val="Calibri"/>
        <family val="2"/>
      </rPr>
      <t>Cerberus</t>
    </r>
  </si>
  <si>
    <t>VIC - Flinders</t>
  </si>
  <si>
    <r>
      <t xml:space="preserve">Air Traffic Control Complex Infrastructure Project and Fixed Base Defence Air Traffic Management and Control System (AIR 5431 Phases 2 and 3) </t>
    </r>
    <r>
      <rPr>
        <b/>
        <vertAlign val="superscript"/>
        <sz val="11"/>
        <rFont val="Calibri"/>
        <family val="2"/>
      </rPr>
      <t>[1]</t>
    </r>
  </si>
  <si>
    <t>RAAF Woomera</t>
  </si>
  <si>
    <r>
      <t xml:space="preserve">HMAS </t>
    </r>
    <r>
      <rPr>
        <i/>
        <sz val="11"/>
        <rFont val="Calibri"/>
        <family val="2"/>
      </rPr>
      <t>Albatross</t>
    </r>
  </si>
  <si>
    <t>NSW - Gilmore</t>
  </si>
  <si>
    <t>RAAF Richmond</t>
  </si>
  <si>
    <r>
      <t xml:space="preserve">NSW - </t>
    </r>
    <r>
      <rPr>
        <sz val="11"/>
        <rFont val="Calibri"/>
        <family val="2"/>
      </rPr>
      <t xml:space="preserve">Macquarie </t>
    </r>
    <r>
      <rPr>
        <vertAlign val="superscript"/>
        <sz val="11"/>
        <rFont val="Calibri"/>
        <family val="2"/>
      </rPr>
      <t>[6]</t>
    </r>
  </si>
  <si>
    <t>Army Aviation Centre Oakey</t>
  </si>
  <si>
    <t>QLD - Groom</t>
  </si>
  <si>
    <t>RAAF East Sale</t>
  </si>
  <si>
    <t>VIC - Gippsland</t>
  </si>
  <si>
    <r>
      <t xml:space="preserve">NSW - </t>
    </r>
    <r>
      <rPr>
        <sz val="11"/>
        <rFont val="Calibri"/>
        <family val="2"/>
      </rPr>
      <t>Paterson</t>
    </r>
  </si>
  <si>
    <r>
      <t xml:space="preserve">RAAF </t>
    </r>
    <r>
      <rPr>
        <sz val="11"/>
        <rFont val="Calibri"/>
        <family val="2"/>
      </rPr>
      <t>Gingin</t>
    </r>
  </si>
  <si>
    <r>
      <t>Growler Airborne Electronic Attack Capability Facilities (AIR 5349 Phase 3)</t>
    </r>
    <r>
      <rPr>
        <b/>
        <vertAlign val="superscript"/>
        <sz val="11"/>
        <rFont val="Calibri"/>
        <family val="2"/>
      </rPr>
      <t>[1][7]</t>
    </r>
  </si>
  <si>
    <t>Delamere Weapons Range</t>
  </si>
  <si>
    <t>NT - Lingiari</t>
  </si>
  <si>
    <t>Battlefield Airlifter Facilities (AIR 8000 Phase 2)</t>
  </si>
  <si>
    <r>
      <t xml:space="preserve">HMAS </t>
    </r>
    <r>
      <rPr>
        <b/>
        <i/>
        <sz val="11"/>
        <rFont val="Calibri"/>
        <family val="2"/>
      </rPr>
      <t>Stirling</t>
    </r>
    <r>
      <rPr>
        <b/>
        <sz val="11"/>
        <rFont val="Calibri"/>
        <family val="2"/>
      </rPr>
      <t xml:space="preserve"> Redevelopment Stage 3A</t>
    </r>
  </si>
  <si>
    <r>
      <t xml:space="preserve">HMAS </t>
    </r>
    <r>
      <rPr>
        <i/>
        <sz val="11"/>
        <rFont val="Calibri"/>
        <family val="2"/>
      </rPr>
      <t>Stirling</t>
    </r>
    <r>
      <rPr>
        <sz val="11"/>
        <rFont val="Calibri"/>
        <family val="2"/>
      </rPr>
      <t>, Rockingham</t>
    </r>
  </si>
  <si>
    <r>
      <t>Pilot Training System Facilities (AIR 5428 Phase 1)</t>
    </r>
    <r>
      <rPr>
        <b/>
        <vertAlign val="superscript"/>
        <sz val="11"/>
        <rFont val="Calibri"/>
        <family val="2"/>
      </rPr>
      <t>[1]</t>
    </r>
  </si>
  <si>
    <t>Garden Island Critical Infrastructure Recovery - Stage 2</t>
  </si>
  <si>
    <t>Garden Island Defence Precinct</t>
  </si>
  <si>
    <t>NSW - Sydney</t>
  </si>
  <si>
    <r>
      <t>LAND 121 Stage 2A</t>
    </r>
    <r>
      <rPr>
        <b/>
        <vertAlign val="superscript"/>
        <sz val="11"/>
        <rFont val="Calibri"/>
        <family val="2"/>
      </rPr>
      <t>[1]</t>
    </r>
  </si>
  <si>
    <t>Robertson Barracks</t>
  </si>
  <si>
    <t>Campbell Barracks</t>
  </si>
  <si>
    <t>WA - Curtin</t>
  </si>
  <si>
    <t>Holsworthy Barracks</t>
  </si>
  <si>
    <t>NSW - Hughes</t>
  </si>
  <si>
    <t>Lavarack Barracks</t>
  </si>
  <si>
    <t>QLD  - Herbert</t>
  </si>
  <si>
    <r>
      <t xml:space="preserve">VIC - McEwan Nicholls </t>
    </r>
    <r>
      <rPr>
        <vertAlign val="superscript"/>
        <sz val="11"/>
        <rFont val="Calibri"/>
        <family val="2"/>
      </rPr>
      <t>[5]</t>
    </r>
  </si>
  <si>
    <t>Gallipoli Barracks</t>
  </si>
  <si>
    <t>RAAF Base Williamtown Redevelopment Stage 2</t>
  </si>
  <si>
    <r>
      <t>Explosive Ordnance Logistics Reform Program</t>
    </r>
    <r>
      <rPr>
        <b/>
        <vertAlign val="superscript"/>
        <sz val="11"/>
        <rFont val="Calibri"/>
        <family val="2"/>
      </rPr>
      <t>[1]</t>
    </r>
  </si>
  <si>
    <t>Twofold Bay</t>
  </si>
  <si>
    <t>NSW - Eden-Monaro</t>
  </si>
  <si>
    <t>Point Wilson</t>
  </si>
  <si>
    <t>VIC - Corio</t>
  </si>
  <si>
    <t>Myambat</t>
  </si>
  <si>
    <t>Fort Direction</t>
  </si>
  <si>
    <t>TAS - Franklin</t>
  </si>
  <si>
    <t>Mangalore</t>
  </si>
  <si>
    <t>Campbell Barracks Redevelopment</t>
  </si>
  <si>
    <r>
      <t xml:space="preserve">Maritime Operational Support Capability Facilities </t>
    </r>
    <r>
      <rPr>
        <b/>
        <vertAlign val="superscript"/>
        <sz val="11"/>
        <rFont val="Calibri"/>
        <family val="2"/>
      </rPr>
      <t>[1]</t>
    </r>
  </si>
  <si>
    <r>
      <t xml:space="preserve">HMAS </t>
    </r>
    <r>
      <rPr>
        <i/>
        <sz val="11"/>
        <color indexed="8"/>
        <rFont val="Calibri"/>
        <family val="2"/>
      </rPr>
      <t>Stirling</t>
    </r>
  </si>
  <si>
    <t>Randwick Barracks</t>
  </si>
  <si>
    <t>NSW - Kingsford Smith</t>
  </si>
  <si>
    <t>C-17 Maintenance Facility, Aircraft Apron and Associated Infrastructure (AIR 8000 Phase 3)</t>
  </si>
  <si>
    <t>Garden Island Critical Infrastructure Recovery - Stage 1</t>
  </si>
  <si>
    <t>Joint Health Command Garrison Facilities Upgrade</t>
  </si>
  <si>
    <t>Albury-Wodonga</t>
  </si>
  <si>
    <t>VIC - Indi</t>
  </si>
  <si>
    <t>Simpson Barracks</t>
  </si>
  <si>
    <t>Larrakeyah Barracks</t>
  </si>
  <si>
    <r>
      <t>P0007 Airfield Capital Works (East Sale, Pearce, Gingin and Oakey)</t>
    </r>
    <r>
      <rPr>
        <b/>
        <vertAlign val="superscript"/>
        <sz val="11"/>
        <rFont val="Calibri"/>
        <family val="2"/>
      </rPr>
      <t xml:space="preserve"> [1]</t>
    </r>
  </si>
  <si>
    <t>RAAF Gingin</t>
  </si>
  <si>
    <r>
      <t>Defence Terrestrial Communications Network Facilities Upgrade (JP 2047 Phase 3)</t>
    </r>
    <r>
      <rPr>
        <b/>
        <vertAlign val="superscript"/>
        <sz val="11"/>
        <rFont val="Calibri"/>
        <family val="2"/>
      </rPr>
      <t>[2]</t>
    </r>
  </si>
  <si>
    <t>National</t>
  </si>
  <si>
    <r>
      <t xml:space="preserve">Defence Force School of Signals (DFSS) Redevelopment Project, Watsonia </t>
    </r>
    <r>
      <rPr>
        <b/>
        <vertAlign val="superscript"/>
        <sz val="11"/>
        <rFont val="Calibri"/>
        <family val="2"/>
      </rPr>
      <t>[1]</t>
    </r>
  </si>
  <si>
    <r>
      <t>Airfield Capital Works (Curtin, Tindal and Townsville)</t>
    </r>
    <r>
      <rPr>
        <b/>
        <vertAlign val="superscript"/>
        <sz val="11"/>
        <rFont val="Calibri"/>
        <family val="2"/>
      </rPr>
      <t>[1]</t>
    </r>
  </si>
  <si>
    <t>Space Surveillance Telescope (JP 3029 Phase 2)</t>
  </si>
  <si>
    <t>Harold E Holt, Exmouth</t>
  </si>
  <si>
    <t>Russell Offices Buildings 5 and 6 Infrastructure Upgrade</t>
  </si>
  <si>
    <t>Russell Offices</t>
  </si>
  <si>
    <t>Delamere Range Facilities Redevelopment</t>
  </si>
  <si>
    <t>Delamere Air Weapons Range</t>
  </si>
  <si>
    <r>
      <t xml:space="preserve">Land 17 Phase 1B/1C </t>
    </r>
    <r>
      <rPr>
        <b/>
        <vertAlign val="superscript"/>
        <sz val="11"/>
        <rFont val="Calibri"/>
        <family val="2"/>
      </rPr>
      <t>[1]</t>
    </r>
  </si>
  <si>
    <t>Proof &amp; Experimental Establishment - Port Wakefield</t>
  </si>
  <si>
    <r>
      <t xml:space="preserve">QLD - </t>
    </r>
    <r>
      <rPr>
        <sz val="11"/>
        <rFont val="Calibri"/>
        <family val="2"/>
      </rPr>
      <t xml:space="preserve">Grey </t>
    </r>
    <r>
      <rPr>
        <vertAlign val="superscript"/>
        <sz val="11"/>
        <rFont val="Calibri"/>
        <family val="2"/>
      </rPr>
      <t>[5]</t>
    </r>
  </si>
  <si>
    <r>
      <t xml:space="preserve">NT - </t>
    </r>
    <r>
      <rPr>
        <sz val="11"/>
        <rFont val="Calibri"/>
        <family val="2"/>
      </rPr>
      <t xml:space="preserve">Lingiari </t>
    </r>
    <r>
      <rPr>
        <vertAlign val="superscript"/>
        <sz val="11"/>
        <rFont val="Calibri"/>
        <family val="2"/>
      </rPr>
      <t>[6]</t>
    </r>
  </si>
  <si>
    <t>Jindalee Operational Radar Networks (JORN) Phase 6 Facilities Project</t>
  </si>
  <si>
    <t>Alice Springs</t>
  </si>
  <si>
    <r>
      <t>REDFIN Infrastructure (JP 2097 Phase 1B)</t>
    </r>
    <r>
      <rPr>
        <b/>
        <vertAlign val="superscript"/>
        <sz val="11"/>
        <rFont val="Calibri"/>
        <family val="2"/>
      </rPr>
      <t>[1]</t>
    </r>
  </si>
  <si>
    <t>Defence Establishment Howard Springs</t>
  </si>
  <si>
    <r>
      <t xml:space="preserve">NT - </t>
    </r>
    <r>
      <rPr>
        <sz val="11"/>
        <rFont val="Calibri"/>
        <family val="2"/>
      </rPr>
      <t xml:space="preserve">Lingiari </t>
    </r>
    <r>
      <rPr>
        <vertAlign val="superscript"/>
        <sz val="11"/>
        <rFont val="Calibri"/>
        <family val="2"/>
      </rPr>
      <t>[5]</t>
    </r>
  </si>
  <si>
    <t>Woomera Range Remediation Facilities (JP 3024 Phase 1)</t>
  </si>
  <si>
    <t>Woomera</t>
  </si>
  <si>
    <r>
      <t>Replacement Aviation Refuelling Vehicles Infrastructure (JP 157 Ph 1)</t>
    </r>
    <r>
      <rPr>
        <b/>
        <vertAlign val="superscript"/>
        <sz val="11"/>
        <rFont val="Calibri"/>
        <family val="2"/>
      </rPr>
      <t xml:space="preserve"> [1]</t>
    </r>
  </si>
  <si>
    <r>
      <t>NSW - Greenway Macquarie</t>
    </r>
    <r>
      <rPr>
        <vertAlign val="superscript"/>
        <sz val="11"/>
        <rFont val="Calibri"/>
        <family val="2"/>
      </rPr>
      <t xml:space="preserve"> [6]</t>
    </r>
  </si>
  <si>
    <t>RAAF Learmonth</t>
  </si>
  <si>
    <r>
      <t xml:space="preserve">SA - Wakefield Spence </t>
    </r>
    <r>
      <rPr>
        <vertAlign val="superscript"/>
        <sz val="11"/>
        <rFont val="Calibri"/>
        <family val="2"/>
      </rPr>
      <t>[5]</t>
    </r>
  </si>
  <si>
    <t>Puckapunyal Military Area High Voltage Upgrade</t>
  </si>
  <si>
    <t>Electronic Warfare Operational Support (JP500 Phase 2)</t>
  </si>
  <si>
    <t>SA - Wakefield</t>
  </si>
  <si>
    <r>
      <t>LAND 155 Enhanced Gap Crossing Capability</t>
    </r>
    <r>
      <rPr>
        <b/>
        <vertAlign val="superscript"/>
        <sz val="11"/>
        <rFont val="Calibri"/>
        <family val="2"/>
      </rPr>
      <t>[1]</t>
    </r>
  </si>
  <si>
    <t>Liverpool Military Area (LMA)</t>
  </si>
  <si>
    <r>
      <t xml:space="preserve">NSW - </t>
    </r>
    <r>
      <rPr>
        <sz val="11"/>
        <rFont val="Calibri"/>
        <family val="2"/>
      </rPr>
      <t xml:space="preserve">Hughes </t>
    </r>
    <r>
      <rPr>
        <vertAlign val="superscript"/>
        <sz val="11"/>
        <rFont val="Calibri"/>
        <family val="2"/>
      </rPr>
      <t>[6]</t>
    </r>
  </si>
  <si>
    <r>
      <t xml:space="preserve">NT - Solomon Lingiari </t>
    </r>
    <r>
      <rPr>
        <vertAlign val="superscript"/>
        <sz val="11"/>
        <rFont val="Calibri"/>
        <family val="2"/>
      </rPr>
      <t>[6]</t>
    </r>
  </si>
  <si>
    <t>Wallangarra</t>
  </si>
  <si>
    <t>QLD - Maranoa</t>
  </si>
  <si>
    <r>
      <t>LAND 2110 Phase 1B - Chemical, Biological, Radiological, Nuclear Defence (CBRND) Capability Facilities</t>
    </r>
    <r>
      <rPr>
        <b/>
        <vertAlign val="superscript"/>
        <sz val="11"/>
        <rFont val="Calibri"/>
        <family val="2"/>
      </rPr>
      <t xml:space="preserve"> [1]</t>
    </r>
  </si>
  <si>
    <r>
      <t xml:space="preserve">HMAS </t>
    </r>
    <r>
      <rPr>
        <i/>
        <sz val="11"/>
        <color indexed="8"/>
        <rFont val="Calibri"/>
        <family val="2"/>
        <scheme val="minor"/>
      </rPr>
      <t>Stirling</t>
    </r>
  </si>
  <si>
    <r>
      <t xml:space="preserve">HMAS </t>
    </r>
    <r>
      <rPr>
        <i/>
        <sz val="11"/>
        <color indexed="8"/>
        <rFont val="Calibri"/>
        <family val="2"/>
        <scheme val="minor"/>
      </rPr>
      <t>Cerberus</t>
    </r>
  </si>
  <si>
    <t>Dutson Air Weapons Range</t>
  </si>
  <si>
    <t>Bindnoon Training Area</t>
  </si>
  <si>
    <r>
      <t xml:space="preserve">WA - </t>
    </r>
    <r>
      <rPr>
        <sz val="11"/>
        <rFont val="Calibri"/>
        <family val="2"/>
      </rPr>
      <t>Pearce</t>
    </r>
    <r>
      <rPr>
        <vertAlign val="superscript"/>
        <sz val="11"/>
        <rFont val="Calibri"/>
        <family val="2"/>
      </rPr>
      <t xml:space="preserve"> [5]</t>
    </r>
  </si>
  <si>
    <t>Kapooka Military Area</t>
  </si>
  <si>
    <t>NSW - Riverina</t>
  </si>
  <si>
    <t>RAAF Base Wagga</t>
  </si>
  <si>
    <r>
      <t xml:space="preserve">NT - Solomon Lingiari </t>
    </r>
    <r>
      <rPr>
        <vertAlign val="superscript"/>
        <sz val="11"/>
        <rFont val="Calibri"/>
        <family val="2"/>
        <scheme val="minor"/>
      </rPr>
      <t>[6]</t>
    </r>
  </si>
  <si>
    <r>
      <t>SA - Wakefield Spence</t>
    </r>
    <r>
      <rPr>
        <vertAlign val="superscript"/>
        <sz val="11"/>
        <rFont val="Calibri"/>
        <family val="2"/>
      </rPr>
      <t xml:space="preserve"> [5]</t>
    </r>
  </si>
  <si>
    <r>
      <t xml:space="preserve">HMAS </t>
    </r>
    <r>
      <rPr>
        <i/>
        <sz val="11"/>
        <color indexed="8"/>
        <rFont val="Calibri"/>
        <family val="2"/>
        <scheme val="minor"/>
      </rPr>
      <t>Creswell</t>
    </r>
  </si>
  <si>
    <t>ACT - Fenner</t>
  </si>
  <si>
    <t>Majura Range</t>
  </si>
  <si>
    <r>
      <t xml:space="preserve">HMAS </t>
    </r>
    <r>
      <rPr>
        <b/>
        <i/>
        <sz val="11"/>
        <rFont val="Calibri"/>
        <family val="2"/>
      </rPr>
      <t>Moreton</t>
    </r>
    <r>
      <rPr>
        <b/>
        <sz val="11"/>
        <rFont val="Calibri"/>
        <family val="2"/>
      </rPr>
      <t xml:space="preserve"> Unit Relocation</t>
    </r>
  </si>
  <si>
    <r>
      <t xml:space="preserve">HMAS </t>
    </r>
    <r>
      <rPr>
        <i/>
        <sz val="11"/>
        <rFont val="Calibri"/>
        <family val="2"/>
      </rPr>
      <t>Moreton</t>
    </r>
  </si>
  <si>
    <t>QLD - Griffith</t>
  </si>
  <si>
    <r>
      <t>Projects in or about to enter Defects Liability Period</t>
    </r>
    <r>
      <rPr>
        <b/>
        <vertAlign val="superscript"/>
        <sz val="11"/>
        <rFont val="Calibri"/>
        <family val="2"/>
      </rPr>
      <t>[3]</t>
    </r>
  </si>
  <si>
    <t>Total—all projects</t>
  </si>
  <si>
    <t>1. These projects cross state and electoral boundaries.  Cumulative expenditure to 30 June 2018, and estimated and actual expenditure for 2018-19, are provided in the table per location.</t>
  </si>
  <si>
    <t xml:space="preserve">2. This project is delivering facilities at over 200 locations that cross state and electoral boundaries. </t>
  </si>
  <si>
    <t>3. This amount represents the expenditure estimates for contract administration of five completed projects during their first year in use.</t>
  </si>
  <si>
    <t>4. Values of $0.0m represent amounts greater than $0 but less than $50,000.</t>
  </si>
  <si>
    <t>5. Change due to boundary change/renaming</t>
  </si>
  <si>
    <t xml:space="preserve">6. Electorate has been incorrectly reported </t>
  </si>
  <si>
    <t>7. These Projects have received a Real Cost Increase approved by Government</t>
  </si>
  <si>
    <t xml:space="preserve">Web table D.7: Major Defence establishments and bases </t>
  </si>
  <si>
    <t xml:space="preserve">Establishment and base </t>
  </si>
  <si>
    <t>Federal electorate</t>
  </si>
  <si>
    <t>Location</t>
  </si>
  <si>
    <t>Australian Capital Territory (and Jervis Bay Territory)</t>
  </si>
  <si>
    <t>Anzac Park West</t>
  </si>
  <si>
    <t>Canberra</t>
  </si>
  <si>
    <t>Parkes</t>
  </si>
  <si>
    <t>Australian Defence College</t>
  </si>
  <si>
    <t>Bean</t>
  </si>
  <si>
    <t>Weston</t>
  </si>
  <si>
    <t>Australian Defence Force Academy (ADFA)</t>
  </si>
  <si>
    <t>Beecroft Training Range</t>
  </si>
  <si>
    <t>Fenner</t>
  </si>
  <si>
    <t>Jervis Bay Territory</t>
  </si>
  <si>
    <t>Brindabella Park</t>
  </si>
  <si>
    <t>Canberra Airport</t>
  </si>
  <si>
    <t>Campbell Park Offices</t>
  </si>
  <si>
    <t>Campbell</t>
  </si>
  <si>
    <t>Fairbairn</t>
  </si>
  <si>
    <t>HMAS Creswell</t>
  </si>
  <si>
    <t>HMAS Harman</t>
  </si>
  <si>
    <t>Royal Military College</t>
  </si>
  <si>
    <t>Duntroon</t>
  </si>
  <si>
    <t>Russell</t>
  </si>
  <si>
    <t>New South Wales</t>
  </si>
  <si>
    <t>Blamey Barracks</t>
  </si>
  <si>
    <t>Riverina</t>
  </si>
  <si>
    <t>Kapooka</t>
  </si>
  <si>
    <t>Defence Establishment Orchard Hills</t>
  </si>
  <si>
    <t>Lindsay</t>
  </si>
  <si>
    <t>Orchard Hills</t>
  </si>
  <si>
    <t>Defence Plaza Sydney</t>
  </si>
  <si>
    <t>Sydney</t>
  </si>
  <si>
    <t>General John Baker Complex</t>
  </si>
  <si>
    <t>Eden–Monaro</t>
  </si>
  <si>
    <t>Bungendore</t>
  </si>
  <si>
    <t>HMAS Albatross</t>
  </si>
  <si>
    <t>Gilmore</t>
  </si>
  <si>
    <t>Nowra</t>
  </si>
  <si>
    <t>HMAS Penguin</t>
  </si>
  <si>
    <t>Warringah</t>
  </si>
  <si>
    <t>Balmoral</t>
  </si>
  <si>
    <t>HMAS Waterhen</t>
  </si>
  <si>
    <t>North Sydney</t>
  </si>
  <si>
    <t>Waverton</t>
  </si>
  <si>
    <t>HMAS Watson</t>
  </si>
  <si>
    <t>Wentworth</t>
  </si>
  <si>
    <t>Watsons Bay</t>
  </si>
  <si>
    <t>Liverpool Military Area</t>
  </si>
  <si>
    <t>Hughes</t>
  </si>
  <si>
    <t>Liverpool</t>
  </si>
  <si>
    <t>Hunter</t>
  </si>
  <si>
    <t>Singleton</t>
  </si>
  <si>
    <t>RAAF Base Glenbrook</t>
  </si>
  <si>
    <t>Macquarie</t>
  </si>
  <si>
    <t>Glenbrook</t>
  </si>
  <si>
    <t>RAAF Base Richmond</t>
  </si>
  <si>
    <t>Richmond</t>
  </si>
  <si>
    <t>Wagga Wagga</t>
  </si>
  <si>
    <t>RAAF Base Williamtown</t>
  </si>
  <si>
    <t>Paterson</t>
  </si>
  <si>
    <t>Williamtown</t>
  </si>
  <si>
    <t>Kingsford Smith</t>
  </si>
  <si>
    <t>Randwick</t>
  </si>
  <si>
    <t>Victoria Barracks, Sydney</t>
  </si>
  <si>
    <t>Paddington</t>
  </si>
  <si>
    <t>Northern Territory</t>
  </si>
  <si>
    <t>Bradshaw Field Training Area</t>
  </si>
  <si>
    <t>Lingiari</t>
  </si>
  <si>
    <t>Katherine</t>
  </si>
  <si>
    <t>Defence Establishment Berrimah</t>
  </si>
  <si>
    <t>Solomon</t>
  </si>
  <si>
    <t>Coonawarra</t>
  </si>
  <si>
    <t>Delamere Range Facility</t>
  </si>
  <si>
    <t>Joint Defence Facility - Pine Gap</t>
  </si>
  <si>
    <t>Kangaroo Flat Training Area</t>
  </si>
  <si>
    <t>Winnellie</t>
  </si>
  <si>
    <t>Larrakeyah</t>
  </si>
  <si>
    <t>Markmanship Training Range (MTR) Range Control</t>
  </si>
  <si>
    <t>Palmerston</t>
  </si>
  <si>
    <t>Mount Bundey Training Area</t>
  </si>
  <si>
    <t>Darwin</t>
  </si>
  <si>
    <t>RAAF Base Darwin</t>
  </si>
  <si>
    <t>RAAF Base Tindal</t>
  </si>
  <si>
    <t>Robertson Barracks Close Training Area</t>
  </si>
  <si>
    <t>Shoal Bay Receiving Station</t>
  </si>
  <si>
    <t>Queensland</t>
  </si>
  <si>
    <t>Borneo Barracks</t>
  </si>
  <si>
    <t>Groom</t>
  </si>
  <si>
    <t>Cabarlah</t>
  </si>
  <si>
    <t>Canungra Training Area (CTA)</t>
  </si>
  <si>
    <t>Wright</t>
  </si>
  <si>
    <t>Canungra</t>
  </si>
  <si>
    <t>Cowley Beach Training Area (CBTA)</t>
  </si>
  <si>
    <t>Kennedy</t>
  </si>
  <si>
    <t>Cawley Beach</t>
  </si>
  <si>
    <t>Damascus Barracks, Meeandah</t>
  </si>
  <si>
    <t>Lilley</t>
  </si>
  <si>
    <t>Brisbane</t>
  </si>
  <si>
    <t>Enoggera Close Training Area</t>
  </si>
  <si>
    <t>Ryan</t>
  </si>
  <si>
    <t>Enoggera</t>
  </si>
  <si>
    <t>HMAS Cairns</t>
  </si>
  <si>
    <t>Leichhardt</t>
  </si>
  <si>
    <t>Portsmith</t>
  </si>
  <si>
    <t>HMAS Moreton</t>
  </si>
  <si>
    <t>Griffith</t>
  </si>
  <si>
    <t>Bulimba</t>
  </si>
  <si>
    <t>Kokoda Barracks</t>
  </si>
  <si>
    <t>Herbert</t>
  </si>
  <si>
    <t>Townsville</t>
  </si>
  <si>
    <t>Mt Stuart Training Area (MSTA)</t>
  </si>
  <si>
    <t>New Defence Training Area, Greenvale</t>
  </si>
  <si>
    <t>Greenvale</t>
  </si>
  <si>
    <t>Porton Barracks</t>
  </si>
  <si>
    <t>Edmonton</t>
  </si>
  <si>
    <t>RAAF Base Amberley</t>
  </si>
  <si>
    <t>Blair</t>
  </si>
  <si>
    <t>Amberley</t>
  </si>
  <si>
    <t>RAAF Base Scherger</t>
  </si>
  <si>
    <t>Weipa</t>
  </si>
  <si>
    <t>RAAF Base Townsville</t>
  </si>
  <si>
    <t>Ross Island Barracks</t>
  </si>
  <si>
    <t>Sarpeye Barracks Thursday Island</t>
  </si>
  <si>
    <t>Shoalwater Bay Training Area (SWBTA)</t>
  </si>
  <si>
    <t>Capricornia</t>
  </si>
  <si>
    <t>Rockhampton</t>
  </si>
  <si>
    <t>Swartz Barracks (Army Aviation Centre Oakey)</t>
  </si>
  <si>
    <t>Oakey</t>
  </si>
  <si>
    <t>Townsville Field Training Area (TFTA)</t>
  </si>
  <si>
    <t>Tully Training Area (TTA)</t>
  </si>
  <si>
    <t>Victoria Barracks</t>
  </si>
  <si>
    <t>Wide Bay</t>
  </si>
  <si>
    <t>South Australia</t>
  </si>
  <si>
    <t>Cultana Training Area (CUTA)</t>
  </si>
  <si>
    <t>Grey</t>
  </si>
  <si>
    <t>Port Augusta</t>
  </si>
  <si>
    <t>Edinburgh Defence Precinct</t>
  </si>
  <si>
    <t>Spence</t>
  </si>
  <si>
    <t>Edinburgh</t>
  </si>
  <si>
    <t>Hampstead Barracks</t>
  </si>
  <si>
    <t>Adelaide</t>
  </si>
  <si>
    <t>Greenacres</t>
  </si>
  <si>
    <t>Keswick Barracks</t>
  </si>
  <si>
    <t>Keswick</t>
  </si>
  <si>
    <t>Murray Bridge Training Area (MUTA)</t>
  </si>
  <si>
    <t>Barker</t>
  </si>
  <si>
    <t>Proof and Experimental Establishment Port Wakefield</t>
  </si>
  <si>
    <t>Port Wakefield</t>
  </si>
  <si>
    <t>RAAF Base Woomera</t>
  </si>
  <si>
    <t>Warradale Barracks</t>
  </si>
  <si>
    <t>Boothby</t>
  </si>
  <si>
    <t>Woodside Barracks</t>
  </si>
  <si>
    <t>Mayo</t>
  </si>
  <si>
    <t>Woodside</t>
  </si>
  <si>
    <t>Tasmania</t>
  </si>
  <si>
    <t>ADF Cadets</t>
  </si>
  <si>
    <t>Bass</t>
  </si>
  <si>
    <t>Launceston/Georgetown</t>
  </si>
  <si>
    <t>Anglesea Barracks</t>
  </si>
  <si>
    <t>Clark</t>
  </si>
  <si>
    <t>Hobart</t>
  </si>
  <si>
    <t>Australian Defence Cadet Facilities</t>
  </si>
  <si>
    <t>Lyons</t>
  </si>
  <si>
    <t>Bridgewater</t>
  </si>
  <si>
    <t>Buckland Military Training Area</t>
  </si>
  <si>
    <t>Burnie Depot (Wivenhoe)</t>
  </si>
  <si>
    <t>Braddon</t>
  </si>
  <si>
    <t>Burnie</t>
  </si>
  <si>
    <t>Defence Science and Technology Group (DSTG) Scottsdale</t>
  </si>
  <si>
    <t>Scottsdale</t>
  </si>
  <si>
    <t>Derwent Barracks</t>
  </si>
  <si>
    <t>Dowsing Point</t>
  </si>
  <si>
    <t>Devonport Depot (Kokoda Barracks)</t>
  </si>
  <si>
    <t>Devenport</t>
  </si>
  <si>
    <t>Franklin</t>
  </si>
  <si>
    <t>Navy Cadet Training Ships (TS)</t>
  </si>
  <si>
    <t>Patterson Barracks</t>
  </si>
  <si>
    <t>Launceston</t>
  </si>
  <si>
    <t>Stony Head Military Training Area</t>
  </si>
  <si>
    <t>Warrane Depot</t>
  </si>
  <si>
    <t>Youngtown Depot</t>
  </si>
  <si>
    <t>Victoria</t>
  </si>
  <si>
    <t xml:space="preserve">AGO Geospatial Analysis Centre </t>
  </si>
  <si>
    <t>Bendigo</t>
  </si>
  <si>
    <t>Albury Wodonga Military Area</t>
  </si>
  <si>
    <t xml:space="preserve">Indi </t>
  </si>
  <si>
    <t>Albury / Wodonga</t>
  </si>
  <si>
    <t>Benalla Munitions Facility</t>
  </si>
  <si>
    <t>Benalla</t>
  </si>
  <si>
    <t>Defence Plaza Melbourne</t>
  </si>
  <si>
    <t>Melbourne</t>
  </si>
  <si>
    <t>Defence Science and Technology Group (DSTG) Fishermans Bend</t>
  </si>
  <si>
    <t>Macnamara</t>
  </si>
  <si>
    <t>Fishermans Bend</t>
  </si>
  <si>
    <t>HMAS Cerberus</t>
  </si>
  <si>
    <t>Flinders</t>
  </si>
  <si>
    <t>Crib Point</t>
  </si>
  <si>
    <t>Land Engineering Agency (LEA) Proving Ground Monegeetta</t>
  </si>
  <si>
    <t>McEwen</t>
  </si>
  <si>
    <t>Proof and Experimental Establishment Graytown</t>
  </si>
  <si>
    <t>Nicholls</t>
  </si>
  <si>
    <t>Graytown</t>
  </si>
  <si>
    <t>Puckapunyal Military Area</t>
  </si>
  <si>
    <t>Seymour</t>
  </si>
  <si>
    <t>RAAF Base East Sale</t>
  </si>
  <si>
    <t>Gippsland</t>
  </si>
  <si>
    <t>East Sale</t>
  </si>
  <si>
    <t>RAAF Base Williams (Laverton)</t>
  </si>
  <si>
    <t>Lalor</t>
  </si>
  <si>
    <t>Laverton</t>
  </si>
  <si>
    <t>RAAF Base Point Cook</t>
  </si>
  <si>
    <t>Point Cook</t>
  </si>
  <si>
    <t>Jagajaga</t>
  </si>
  <si>
    <t>Macleod</t>
  </si>
  <si>
    <t>Southbank</t>
  </si>
  <si>
    <t>Western Australia</t>
  </si>
  <si>
    <t>Australian Defence Satellite Comms Station</t>
  </si>
  <si>
    <t>Durack</t>
  </si>
  <si>
    <t>Kojarena</t>
  </si>
  <si>
    <t>Bindoon Training Area</t>
  </si>
  <si>
    <t>Pearce</t>
  </si>
  <si>
    <t>Bullsbrook</t>
  </si>
  <si>
    <t>Curtin</t>
  </si>
  <si>
    <t>Swanbourne</t>
  </si>
  <si>
    <t>HMAS Stirling</t>
  </si>
  <si>
    <t>Brand</t>
  </si>
  <si>
    <t>Garden Island</t>
  </si>
  <si>
    <t>Irwin Barracks</t>
  </si>
  <si>
    <t>Karrakatta</t>
  </si>
  <si>
    <t>Lancelin Training Area</t>
  </si>
  <si>
    <t>Leeuwin Barracks</t>
  </si>
  <si>
    <t>Fremantle</t>
  </si>
  <si>
    <t>Fremantle East</t>
  </si>
  <si>
    <t>Muchea Training Area</t>
  </si>
  <si>
    <t>Naval Comms Station, Harold E Holt</t>
  </si>
  <si>
    <t>Exmouth</t>
  </si>
  <si>
    <t>Northam Training Camp</t>
  </si>
  <si>
    <t>Northam</t>
  </si>
  <si>
    <t>Palmer Barracks</t>
  </si>
  <si>
    <t>Hasluck</t>
  </si>
  <si>
    <t>Perth</t>
  </si>
  <si>
    <t>RAAF Base Curtin</t>
  </si>
  <si>
    <t>Derby</t>
  </si>
  <si>
    <t>RAAF Base Learmonth</t>
  </si>
  <si>
    <t>Learmonth</t>
  </si>
  <si>
    <t>RAAF Base Pearce</t>
  </si>
  <si>
    <t>Taylor Barracks</t>
  </si>
  <si>
    <t>Karratha</t>
  </si>
  <si>
    <t>Web Table D.6: Performance of capital facilities projects, 2018-19</t>
  </si>
  <si>
    <t>Status key</t>
  </si>
  <si>
    <r>
      <rPr>
        <b/>
        <sz val="8"/>
        <rFont val="Arial"/>
        <family val="2"/>
      </rPr>
      <t>Met</t>
    </r>
    <r>
      <rPr>
        <sz val="8"/>
        <rFont val="Arial"/>
        <family val="2"/>
      </rPr>
      <t>—All targets for 2018-19 were met or executed.</t>
    </r>
  </si>
  <si>
    <r>
      <rPr>
        <b/>
        <sz val="8"/>
        <rFont val="Arial"/>
        <family val="2"/>
      </rPr>
      <t>Substantially met</t>
    </r>
    <r>
      <rPr>
        <sz val="8"/>
        <rFont val="Arial"/>
        <family val="2"/>
      </rPr>
      <t>—Targets were mostly met and any issues were being managed.</t>
    </r>
  </si>
  <si>
    <r>
      <rPr>
        <b/>
        <sz val="8"/>
        <rFont val="Arial"/>
        <family val="2"/>
      </rPr>
      <t>Partially met</t>
    </r>
    <r>
      <rPr>
        <sz val="8"/>
        <rFont val="Arial"/>
        <family val="2"/>
      </rPr>
      <t>—Some targets were met and any issues were being managed.</t>
    </r>
  </si>
  <si>
    <r>
      <rPr>
        <b/>
        <sz val="8"/>
        <rFont val="Arial"/>
        <family val="2"/>
      </rPr>
      <t>Not met</t>
    </r>
    <r>
      <rPr>
        <sz val="8"/>
        <rFont val="Arial"/>
        <family val="2"/>
      </rPr>
      <t>—No or minimal progress was made against targets.</t>
    </r>
  </si>
  <si>
    <t>State/Territory and electorate</t>
  </si>
  <si>
    <t>Status</t>
  </si>
  <si>
    <t>2018-19 achievements</t>
  </si>
  <si>
    <t>New Air Combat Capability (AIR 6000 NACC Phase 2A/B)</t>
  </si>
  <si>
    <t>Various</t>
  </si>
  <si>
    <t>Met</t>
  </si>
  <si>
    <t xml:space="preserve">This project will provide new and upgraded facilities and infrastructure to support the introduction of the Joint Strike Fighter at RAAF Base Williamtown, Newcastle, NSW, and RAAF Base Tindal, Katherine, NT with support facilities and infrastructure provided at Defence Establishment Myambat, NSW and seven Forward Operating Bases. The project is scheduled for completion by mid-2020. </t>
  </si>
  <si>
    <t>Enhanced Land Force (ELF) Stage 2</t>
  </si>
  <si>
    <t>Partially met</t>
  </si>
  <si>
    <t>This project will provide modern purpose-built facilities and supporting infrastructure for the 8th/9th Battalion, the Royal Australian Regiment and supporting elements of the Army's 7th Brigade at Gallipoli Barracks in Enoggera, Brisbane. The project includes the construction of new and refurbished accommodation and training facilities, as well as common use facilities and site infrastructure upgrades, at Enoggera and other Defence sites across four States and both mainland Territories.
Facilities at Townsville, Singleton, Duntroon and Watsonia provide modern accommodation and supporting infrastructure for increased Army career training. In Sydney, at RAAF Bases Amberley and Edinburgh, and at nine other Defence Training Areas, new and refurbished facilities with site infrastructure upgrades will be provided for Army and joint enabling elements supporting the Enhanced Land Force capabilities.
All works are complete with the exception of works at Cultana Training Area, including delivery of a wash point approved as part of Hardened Networked Army Phase 2 facilities project, which are scheduled for completion by early 2019.</t>
  </si>
  <si>
    <t>Maritime Patrol Aircraft Replacement (AIR 7000 Phase 2B)</t>
  </si>
  <si>
    <t>This project will provide new and upgraded facilities and infrastructure to support the introduction of the P-8A aircraft at RAAF Base Edinburgh, SA, RAAF Base Townsville, QLD, RAAF Base Pearce, WA and RAAF Base Darwin, NT, as well as additional explosive ordnance facilities at HMAS Stirling. The project is scheduled for completion by early 2020.</t>
  </si>
  <si>
    <t>Hardened &amp; Networked Army Phase 2, Facilities Project</t>
  </si>
  <si>
    <t>This project will provide facilities and infrastructure to support the establishment of a mechanised battle group in the Edinburgh Defence Precinct. Some additional infrastructure has also been provided at Murray Bridge and will provide infrastructure at the Cultana Training Area. All works are complete with the exception of works at Cultana Training Area which is scheduled for completion by early 2019.</t>
  </si>
  <si>
    <t xml:space="preserve">This program of works will upgrade critical base infrastructure, improve the working environment for Defence personnel including new facilities for North West Mobile Force (NORFORCE), and support future growth on Larrakeyah Defence Precinct. This project will also deliver a new wharf, fuel storage and refuelling capabilities to support Navy’s major surface combatant ships operating in the north of Australia. The project is scheduled for completion by mid 2023. </t>
  </si>
  <si>
    <r>
      <t xml:space="preserve">HMAS </t>
    </r>
    <r>
      <rPr>
        <i/>
        <sz val="8"/>
        <color indexed="8"/>
        <rFont val="Arial"/>
        <family val="2"/>
      </rPr>
      <t>Cerberus</t>
    </r>
    <r>
      <rPr>
        <sz val="8"/>
        <color indexed="8"/>
        <rFont val="Arial"/>
        <family val="2"/>
      </rPr>
      <t xml:space="preserve"> Redevelopment </t>
    </r>
  </si>
  <si>
    <t>This project will provide engineering services upgrade, consolidation of Living In Accommodation and Mess Facilities, co-location of Clothing Store with Naval Store, School of Survivability and Ship Safety upgrade, Gym upgrade, Armoury, Explosive Ordnance and Weapons Storage Facility upgrade, and demolition. The project is scheduled for completion by mid 2025.</t>
  </si>
  <si>
    <t>Air Traffic Control Complex Infrastructure Project and Fixed Base Defence Air Traffic Management and Control System (AIR 5431 Phase 2 and 3)</t>
  </si>
  <si>
    <t>This project will provide facilities across 13 bases in support of replacement Air Traffic Management Surveillance, Command and Control Systems under AIR 5431 Phases 2 and 3, incorporating the replacement of aged and degraded Air Traffic Control Towers. The project is scheduled for completion by early 2023.</t>
  </si>
  <si>
    <t>This project will provide facilities at RAAF Base Amberley, QLD to accommodate and support the operation of the new C-27J Battlefield Airlifter (BFA) aircraft. The project is scheduled for completion by mid 2019.</t>
  </si>
  <si>
    <r>
      <t xml:space="preserve">HMAS </t>
    </r>
    <r>
      <rPr>
        <i/>
        <sz val="8"/>
        <color indexed="8"/>
        <rFont val="Arial"/>
        <family val="2"/>
      </rPr>
      <t>Stirling</t>
    </r>
    <r>
      <rPr>
        <sz val="8"/>
        <color indexed="8"/>
        <rFont val="Arial"/>
        <family val="2"/>
      </rPr>
      <t xml:space="preserve"> Redevelopment Stage 3A</t>
    </r>
  </si>
  <si>
    <t>This project will provide upgrades and refurbishment of existing critical shortfalls to infrastructure and facilities. The project is scheduled for completion by early 2020.</t>
  </si>
  <si>
    <t>Growler Airborne Electronic Attack Capability Facilities (AIR 5349 Phase 3)</t>
  </si>
  <si>
    <t>This project will provide necessary working accommodation, maintenance, warehousing and training facilities at RAAF Base Amberley, QLD to support the introduction of the Growler Airborne Electronic Attack Capability. The project is scheduled for completion by mid 2020.</t>
  </si>
  <si>
    <t>Pilot Training System Facilities (AIR 5428 Phase 1)</t>
  </si>
  <si>
    <t>The project will provide fit-for-purpose facilities to support the modern joint training system being delivered by the AIR5428-1 Capability Project, with the facilities planned to be delivered at RAAF Base East Sale, VIC, RAAF Base Pearce and Gingin, WA, RAAF Base Williamtown, NSW and RAAF Base Edinburgh, SA.  The project is scheduled for completion in late 2020.</t>
  </si>
  <si>
    <t>Garden Island (East) Critical Infrastructure Recovery (CIRP) - Stage 2</t>
  </si>
  <si>
    <t>This project will provide upgraded wharves and engineering services to address condition, capacity and compliance issues on the Cruiser Wharf at Garden Island (East), Sydney, NSW. This project is scheduled for completion by late 2023.</t>
  </si>
  <si>
    <t>LAND 121 Stage 2A</t>
  </si>
  <si>
    <t>This project will provide facilities across nine bases to sustain the B-vehicle fleet IAW the Basis of Issue for Army, RAAF and JLC. These facilities will maintain (workshops and repair parts storage), support (fuel points, loading ramps, wash points and weigh bridges) and sustain (shelters and hardstand) the vehicles from vehicle acquisition Phase 3A (G-Wagon), Phase 3B (Light/Light Weight and Medium/Heavy) and Phase 4 (Protected Mobility Vehicles Light). The project is scheduled for completion by early 2020.</t>
  </si>
  <si>
    <t>This project will sustain and improve the functionality and capability of RAAF Base Williamtown, NSW, including upgrades or replacement of critical ageing infrastructure to meet future requirements. The project is scheduled for completion by late 2021.</t>
  </si>
  <si>
    <t>Maritime Operational Support Capability Facilities</t>
  </si>
  <si>
    <t>This project will provide new and upgraded facilities and infrastructure to support the introduction of a single class of Auxiliary Oiler Replenishment vessels, being provided under SEA 1654 Phase 3 MOSC Project. This project is scheduled for completion by late 2020.</t>
  </si>
  <si>
    <t>Explosive Ordnance Logistics Reform Program</t>
  </si>
  <si>
    <t>This project will address explosive ordnance storage capacity shortfalls through delivery of new and enhanced explosive ordnance facilities at 12 Defence sites. The project is scheduled for completion by late 2020.</t>
  </si>
  <si>
    <t>Substantially met</t>
  </si>
  <si>
    <t xml:space="preserve">This project will provide a new Headquarters for the Special Air Services Regiment, communications facilities, working accommodation, storage facilities and supporting site infrastructure at Campbell Barracks, WA. The project is scheduled for completion by early 2019.
</t>
  </si>
  <si>
    <t xml:space="preserve">C-17 Maintenance Facility, Aircraft Apron and Associated Infrastructure (AIR 8000 Phase 3) </t>
  </si>
  <si>
    <t>This project will provide a maintenance facility, working accommodation, an aircraft apron and associated facilities at RAAF Base Amberley. This project is scheduled for completion by late 2019.</t>
  </si>
  <si>
    <t>Garden Island (East) Critical Infrastructure Recovery (CIRP) - Stage 1</t>
  </si>
  <si>
    <t>This project will address critical structural, condition and engineering services risks on the Cruiser Wharf at Garden Island (East), Sydney, NSW. The project is scheduled for completion by early 2022.</t>
  </si>
  <si>
    <t>This project will provide fit for purpose, contemporary Garrison Health Facilities at 13 sites across Australia. The project is scheduled for completion by late 2020.</t>
  </si>
  <si>
    <t>Airfield Capital Works P0007 (East Sale, Pearce, Gingin and Oakey)</t>
  </si>
  <si>
    <t>This project will provide major maintenance to aircraft pavement and aeronautical ground lighting to RAAF Bases Pearce, Gingin, East Sale and Army Aviation Centre Oakey. The project is scheduled for completion by late 2020.</t>
  </si>
  <si>
    <t>Defence Terrestrial Communications Network Facilities Upgrade (JP 2047 Phase 3)</t>
  </si>
  <si>
    <t>This project will provide upgraded and new communications infrastructure and supporting facilities at multiple Defence owned and leased sites across Australia. The project will support the introduction into service of the new Defence Terrestrial Communications Network. The project is scheduled for completion by early 2019.</t>
  </si>
  <si>
    <t>Defence Force School of Signals (DFSS) Redevelopment Project, Watsonia</t>
  </si>
  <si>
    <t>This project will provide working accommodation at Simpson barracks, VIC to support DFSS Maritime Communications and Information Systems Wing at HMAS Cerberus. Construction is scheduled to be complete by early 2020.</t>
  </si>
  <si>
    <t>Airfield Capital Works P0006 (Curtin, Tindal and Townsville)</t>
  </si>
  <si>
    <t>This project will resurface asphalt pavement and replace airfield lighting at RAAF Base Curtin, WA, RAAF Base Tindal, NT and RAAF Base Townsville, QLD. The project is scheduled for completion by mid 2022.</t>
  </si>
  <si>
    <t>This project will provide facilities and infrastructure to support the operations of the Space Surveillance Telescope, which will enable ADF space surveillance capability, enhanced global surveillance capability, and an increased ability to track space debris. The project is scheduled for completion by late 2019.</t>
  </si>
  <si>
    <t>Russell Office Precinct Upgrade R5 and R6 Midlife Upgrade</t>
  </si>
  <si>
    <t>ACT- Canberra</t>
  </si>
  <si>
    <t>The project will provide essential building and engineering services upgrades to extend the life of Russell Buildings R5 and R6. The project is scheduled for completion by mid-2020.</t>
  </si>
  <si>
    <t>This project will redevelop key range facilities and infrastructure to enable Growler and Mobile Threat Training Emitter Systems capability at Delamere Air Weapons Range, NT. The project is scheduled for completion by early 2019.</t>
  </si>
  <si>
    <t>Land 17 Phase 1B/1C</t>
  </si>
  <si>
    <t>This project will provide facilities at eight Defence establishments to provide the necessary working, storage, maintenance and training facilities to support the additional Lightweight Towed Howitzer and simulation capability being acquired under LAND 17 Phase 1B/1C. The project is scheduled for completion by late 2019.</t>
  </si>
  <si>
    <t>This project will provide new facilities and infrastructure to support the mid-life upgrade of the JORN capability under AIR2025Ph6, with priority works at the JORN Radar 3 Receive (Mount Everard) and Transmit (Harts Range) sites near Alice Springs, NT. The project is scheduled for completion by late 2020.</t>
  </si>
  <si>
    <t>REDFIN Infrastructure (JP 2097 Phase 1B)</t>
  </si>
  <si>
    <t>This project will provide facilities for the Special Operations Vehicle fleet to support mobility and communications for Special Operations Forces. The project is scheduled for completion by late 2019.</t>
  </si>
  <si>
    <t>Woomera Range Remediation Facilities (AIR 3024 Phase 1)</t>
  </si>
  <si>
    <t>This facilities project will provide new and upgraded facilities and infrastructure that are capable of facilitating the operation of a new range safety and control system at Woomera, SA. The project is scheduled for completion by early 2019.</t>
  </si>
  <si>
    <t>Replacement Aviation Refuelling Vehicles Infrastructure (JP157 Phase 1)</t>
  </si>
  <si>
    <t>This project will provide new and upgraded facilities to support a new fleet of aviation refuelling vehicles at 15 locations. The project is scheduled for completion by late 2019.</t>
  </si>
  <si>
    <r>
      <t xml:space="preserve">VIC - </t>
    </r>
    <r>
      <rPr>
        <sz val="8"/>
        <rFont val="Arial"/>
        <family val="2"/>
      </rPr>
      <t xml:space="preserve">Nicholls </t>
    </r>
  </si>
  <si>
    <t>This project will provide an essential upgrade to the High Voltage power supply and reticulation network at the Puckapunyal Military Area, VIC. The project is scheduled for completion in early 2019.</t>
  </si>
  <si>
    <t>This project will provide facilities to support Joint Project 500 Phase 2A – Electronic Warfare Operational Support, at the Edinburgh Defence Precinct, SA. Construction is complete and the project is currently in the Defects Liability Period.</t>
  </si>
  <si>
    <t xml:space="preserve">LAND 155 Enhanced Gap Crossing Capability </t>
  </si>
  <si>
    <t xml:space="preserve">This project will replace current bridging capability with the acquisition of new Military Off The Shelf bridging equipment. Construction is complete and the project is currently in the Defects Liability Period. </t>
  </si>
  <si>
    <t xml:space="preserve">LAND 2110 Phase 1B -Chemical, Biological, Radiological, Nuclear Defence (CBRND) Facilities </t>
  </si>
  <si>
    <t>Not met</t>
  </si>
  <si>
    <t>This project will provide new and refurbished facilities including training and storage facilities at 14 Defence sites to support Australian Defence Force CBRND activities. Construction is scheduled to commence in mid 2019 and is scheduled for completion by late 2019.</t>
  </si>
  <si>
    <r>
      <t xml:space="preserve">HMAS </t>
    </r>
    <r>
      <rPr>
        <i/>
        <sz val="8"/>
        <color indexed="8"/>
        <rFont val="Arial"/>
        <family val="2"/>
      </rPr>
      <t xml:space="preserve">Moreton </t>
    </r>
    <r>
      <rPr>
        <sz val="8"/>
        <color indexed="8"/>
        <rFont val="Arial"/>
        <family val="2"/>
      </rPr>
      <t>Unit Relocation</t>
    </r>
  </si>
  <si>
    <t>This project will ensure that Navy’s operational and administrative functions are retained after the partial disposal of surplus Defence land at Bulimba Barracks. The project also seeks to construct new facilities and services on the remaining portion of the site to replace those functions that will be displaced due to the partial disposal of the site. The project is scheduled for completion by mid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</si>
</sst>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4" formatCode="_-&quot;$&quot;* #,##0.00_-;\-&quot;$&quot;* #,##0.00_-;_-&quot;$&quot;* &quot;-&quot;??_-;_-@_-"/>
    <numFmt numFmtId="43" formatCode="_-* #,##0.00_-;\-* #,##0.00_-;_-* &quot;-&quot;??_-;_-@_-"/>
    <numFmt numFmtId="164" formatCode="_(* #,##0.00_);_(* \(#,##0.00\);_(* &quot;-&quot;??_);_(@_)"/>
    <numFmt numFmtId="165" formatCode="#,##0,,"/>
    <numFmt numFmtId="166" formatCode="[$-C09]d\ mmmm\ yyyy;@"/>
    <numFmt numFmtId="167" formatCode="_-&quot;$&quot;* #,##0.0_-;\-&quot;$&quot;* #,##0.0_-;_-&quot;$&quot;* &quot;-&quot;??_-;_-@_-"/>
    <numFmt numFmtId="168" formatCode="#,##0;\-#,##0;\-"/>
    <numFmt numFmtId="169" formatCode="[$-F800]dddd\,\ mmmm\ dd\,\ yyyy"/>
    <numFmt numFmtId="170" formatCode="d\ mmmm\ yyyy"/>
    <numFmt numFmtId="171" formatCode="#,##0.0"/>
    <numFmt numFmtId="172" formatCode="#,##0.000_ ;\-#,##0.000\ "/>
    <numFmt numFmtId="173" formatCode="#,##0.000000"/>
    <numFmt numFmtId="174" formatCode="_-* #,##0.0_-;\-* #,##0.0_-;_-* &quot;-&quot;??_-;_-@_-"/>
    <numFmt numFmtId="175" formatCode="#,##0.0;\-#,##0.0;\-"/>
  </numFmts>
  <fonts count="67" x14ac:knownFonts="1">
    <font>
      <sz val="10"/>
      <color rgb="FF000000"/>
      <name val="Arial"/>
    </font>
    <font>
      <sz val="11"/>
      <color theme="1"/>
      <name val="Calibri"/>
      <family val="2"/>
      <scheme val="minor"/>
    </font>
    <font>
      <sz val="10"/>
      <color rgb="FF000000"/>
      <name val="Arial"/>
      <family val="2"/>
    </font>
    <font>
      <b/>
      <sz val="10"/>
      <color rgb="FF000000"/>
      <name val="Arial"/>
      <family val="2"/>
    </font>
    <font>
      <b/>
      <sz val="9"/>
      <color rgb="FF000000"/>
      <name val="Arial"/>
      <family val="2"/>
    </font>
    <font>
      <sz val="9"/>
      <color rgb="FF000000"/>
      <name val="Arial"/>
      <family val="2"/>
    </font>
    <font>
      <sz val="8"/>
      <color rgb="FF000000"/>
      <name val="Arial"/>
      <family val="2"/>
    </font>
    <font>
      <b/>
      <sz val="14"/>
      <color rgb="FF000000"/>
      <name val="Arial"/>
      <family val="2"/>
    </font>
    <font>
      <b/>
      <sz val="10"/>
      <color rgb="FF000000"/>
      <name val="Arial Bold"/>
    </font>
    <font>
      <b/>
      <sz val="9"/>
      <color theme="0" tint="-0.34998626667073579"/>
      <name val="Arial"/>
      <family val="2"/>
    </font>
    <font>
      <sz val="8"/>
      <color rgb="FF000000"/>
      <name val="Arial"/>
      <family val="2"/>
    </font>
    <font>
      <i/>
      <sz val="8"/>
      <color rgb="FF000000"/>
      <name val="Arial"/>
      <family val="2"/>
    </font>
    <font>
      <sz val="9"/>
      <color theme="9" tint="-0.49995422223578601"/>
      <name val="Arial"/>
      <family val="2"/>
    </font>
    <font>
      <b/>
      <sz val="9"/>
      <color theme="1"/>
      <name val="Arial"/>
      <family val="2"/>
    </font>
    <font>
      <sz val="9"/>
      <color theme="1"/>
      <name val="Arial"/>
      <family val="2"/>
    </font>
    <font>
      <b/>
      <sz val="10"/>
      <color theme="1"/>
      <name val="Arial Bold"/>
    </font>
    <font>
      <sz val="8"/>
      <color theme="1"/>
      <name val="Arial"/>
      <family val="2"/>
    </font>
    <font>
      <sz val="9"/>
      <color theme="0" tint="-0.34998626667073579"/>
      <name val="Arial"/>
      <family val="2"/>
    </font>
    <font>
      <strike/>
      <sz val="8"/>
      <color theme="1"/>
      <name val="Arial"/>
      <family val="2"/>
    </font>
    <font>
      <u/>
      <sz val="11"/>
      <color theme="10"/>
      <name val="Arial"/>
      <family val="2"/>
    </font>
    <font>
      <u/>
      <sz val="11"/>
      <color theme="11"/>
      <name val="Arial"/>
      <family val="2"/>
    </font>
    <font>
      <i/>
      <sz val="8"/>
      <color theme="1"/>
      <name val="Arial"/>
      <family val="2"/>
    </font>
    <font>
      <sz val="10"/>
      <color rgb="FF000000"/>
      <name val="Arial"/>
    </font>
    <font>
      <b/>
      <sz val="11"/>
      <color theme="1"/>
      <name val="Calibri"/>
      <family val="2"/>
      <scheme val="minor"/>
    </font>
    <font>
      <b/>
      <sz val="10"/>
      <name val="Arial"/>
      <family val="2"/>
    </font>
    <font>
      <sz val="10"/>
      <name val="Arial"/>
      <family val="2"/>
    </font>
    <font>
      <b/>
      <sz val="10"/>
      <color indexed="8"/>
      <name val="Arial"/>
      <family val="2"/>
    </font>
    <font>
      <b/>
      <sz val="10"/>
      <color rgb="FFC00000"/>
      <name val="Arial"/>
      <family val="2"/>
    </font>
    <font>
      <sz val="10"/>
      <color rgb="FF2B2331"/>
      <name val="Arial"/>
      <family val="2"/>
    </font>
    <font>
      <i/>
      <sz val="10"/>
      <color rgb="FF2B2331"/>
      <name val="Arial"/>
      <family val="2"/>
    </font>
    <font>
      <sz val="10"/>
      <color rgb="FFFF0000"/>
      <name val="Arial"/>
      <family val="2"/>
    </font>
    <font>
      <b/>
      <sz val="10"/>
      <color rgb="FFFF0000"/>
      <name val="Arial"/>
      <family val="2"/>
    </font>
    <font>
      <sz val="10"/>
      <color rgb="FFC00000"/>
      <name val="Arial"/>
      <family val="2"/>
    </font>
    <font>
      <sz val="7"/>
      <color rgb="FFC00000"/>
      <name val="Times New Roman"/>
      <family val="1"/>
    </font>
    <font>
      <sz val="8"/>
      <color rgb="FFC00000"/>
      <name val="Arial"/>
      <family val="2"/>
    </font>
    <font>
      <b/>
      <sz val="9"/>
      <color rgb="FF000000"/>
      <name val="Arial Bold"/>
    </font>
    <font>
      <strike/>
      <sz val="8"/>
      <color rgb="FF000000"/>
      <name val="Arial"/>
      <family val="2"/>
    </font>
    <font>
      <b/>
      <sz val="12"/>
      <name val="Arial"/>
      <family val="2"/>
    </font>
    <font>
      <b/>
      <sz val="12"/>
      <color rgb="FF000000"/>
      <name val="Arial"/>
      <family val="2"/>
    </font>
    <font>
      <b/>
      <vertAlign val="superscript"/>
      <sz val="10"/>
      <name val="Arial"/>
      <family val="2"/>
    </font>
    <font>
      <b/>
      <vertAlign val="superscript"/>
      <sz val="10"/>
      <color rgb="FF000000"/>
      <name val="Arial"/>
      <family val="2"/>
    </font>
    <font>
      <vertAlign val="superscript"/>
      <sz val="10"/>
      <color rgb="FF000000"/>
      <name val="Arial"/>
      <family val="2"/>
    </font>
    <font>
      <b/>
      <sz val="8"/>
      <color rgb="FF000000"/>
      <name val="Arial"/>
      <family val="2"/>
    </font>
    <font>
      <b/>
      <sz val="11"/>
      <color rgb="FF000000"/>
      <name val="Arial"/>
      <family val="2"/>
    </font>
    <font>
      <b/>
      <sz val="8"/>
      <color rgb="FFFF0000"/>
      <name val="Arial"/>
      <family val="2"/>
    </font>
    <font>
      <b/>
      <sz val="14"/>
      <name val="Calibri"/>
      <family val="2"/>
      <scheme val="minor"/>
    </font>
    <font>
      <b/>
      <sz val="11"/>
      <name val="Calibri"/>
      <family val="2"/>
      <scheme val="minor"/>
    </font>
    <font>
      <b/>
      <vertAlign val="superscript"/>
      <sz val="11"/>
      <name val="Calibri"/>
      <family val="2"/>
    </font>
    <font>
      <b/>
      <sz val="11"/>
      <name val="Calibri"/>
      <family val="2"/>
    </font>
    <font>
      <sz val="11"/>
      <name val="Calibri"/>
      <family val="2"/>
      <scheme val="minor"/>
    </font>
    <font>
      <sz val="8"/>
      <name val="Arial"/>
      <family val="2"/>
    </font>
    <font>
      <sz val="11"/>
      <name val="Calibri"/>
      <family val="2"/>
    </font>
    <font>
      <vertAlign val="superscript"/>
      <sz val="11"/>
      <name val="Calibri"/>
      <family val="2"/>
    </font>
    <font>
      <i/>
      <sz val="11"/>
      <name val="Calibri"/>
      <family val="2"/>
    </font>
    <font>
      <b/>
      <vertAlign val="superscript"/>
      <sz val="11"/>
      <name val="Calibri"/>
      <family val="2"/>
      <scheme val="minor"/>
    </font>
    <font>
      <b/>
      <i/>
      <sz val="11"/>
      <name val="Calibri"/>
      <family val="2"/>
    </font>
    <font>
      <i/>
      <sz val="11"/>
      <color indexed="8"/>
      <name val="Calibri"/>
      <family val="2"/>
    </font>
    <font>
      <i/>
      <sz val="11"/>
      <color indexed="8"/>
      <name val="Calibri"/>
      <family val="2"/>
      <scheme val="minor"/>
    </font>
    <font>
      <vertAlign val="superscript"/>
      <sz val="11"/>
      <name val="Calibri"/>
      <family val="2"/>
      <scheme val="minor"/>
    </font>
    <font>
      <sz val="10"/>
      <name val="Calibri"/>
      <family val="2"/>
      <scheme val="minor"/>
    </font>
    <font>
      <b/>
      <sz val="8"/>
      <color indexed="8"/>
      <name val="Arial"/>
      <family val="2"/>
    </font>
    <font>
      <sz val="9"/>
      <color indexed="8"/>
      <name val="Arial"/>
      <family val="2"/>
    </font>
    <font>
      <b/>
      <sz val="9"/>
      <color indexed="8"/>
      <name val="Arial"/>
      <family val="2"/>
    </font>
    <font>
      <b/>
      <sz val="11"/>
      <name val="Arial"/>
      <family val="2"/>
    </font>
    <font>
      <b/>
      <sz val="8"/>
      <name val="Arial"/>
      <family val="2"/>
    </font>
    <font>
      <sz val="8"/>
      <color indexed="8"/>
      <name val="Arial"/>
      <family val="2"/>
    </font>
    <font>
      <i/>
      <sz val="8"/>
      <color indexed="8"/>
      <name val="Arial"/>
      <family val="2"/>
    </font>
  </fonts>
  <fills count="18">
    <fill>
      <patternFill patternType="none"/>
    </fill>
    <fill>
      <patternFill patternType="gray125"/>
    </fill>
    <fill>
      <patternFill patternType="solid">
        <fgColor theme="0" tint="-0.14999847407452621"/>
        <bgColor indexed="65"/>
      </patternFill>
    </fill>
    <fill>
      <patternFill patternType="solid">
        <fgColor rgb="FFFFCC99"/>
      </patternFill>
    </fill>
    <fill>
      <patternFill patternType="solid">
        <fgColor theme="0"/>
      </patternFill>
    </fill>
    <fill>
      <patternFill patternType="solid">
        <fgColor rgb="FFC0C0C0"/>
      </patternFill>
    </fill>
    <fill>
      <patternFill patternType="solid">
        <fgColor rgb="FF993300"/>
        <bgColor rgb="FFFFFFFF"/>
      </patternFill>
    </fill>
    <fill>
      <patternFill patternType="solid">
        <fgColor rgb="FFFFFFFF"/>
      </patternFill>
    </fill>
    <fill>
      <patternFill patternType="solid">
        <fgColor rgb="FFC0C0C0"/>
      </patternFill>
    </fill>
    <fill>
      <patternFill patternType="solid">
        <fgColor theme="7" tint="0.79998168889431442"/>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CC99"/>
        <bgColor indexed="64"/>
      </patternFill>
    </fill>
    <fill>
      <patternFill patternType="solid">
        <fgColor theme="9" tint="0.39997558519241921"/>
        <bgColor indexed="64"/>
      </patternFill>
    </fill>
    <fill>
      <patternFill patternType="solid">
        <fgColor theme="9" tint="0.79998168889431442"/>
        <bgColor indexed="64"/>
      </patternFill>
    </fill>
  </fills>
  <borders count="4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medium">
        <color indexed="8"/>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style="thin">
        <color indexed="64"/>
      </right>
      <top/>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9"/>
      </right>
      <top style="medium">
        <color indexed="9"/>
      </top>
      <bottom style="medium">
        <color indexed="64"/>
      </bottom>
      <diagonal/>
    </border>
    <border>
      <left/>
      <right style="medium">
        <color indexed="9"/>
      </right>
      <top style="medium">
        <color indexed="9"/>
      </top>
      <bottom style="medium">
        <color indexed="64"/>
      </bottom>
      <diagonal/>
    </border>
    <border>
      <left/>
      <right style="medium">
        <color indexed="64"/>
      </right>
      <top style="medium">
        <color indexed="9"/>
      </top>
      <bottom style="medium">
        <color indexed="64"/>
      </bottom>
      <diagonal/>
    </border>
    <border>
      <left style="medium">
        <color indexed="64"/>
      </left>
      <right/>
      <top/>
      <bottom/>
      <diagonal/>
    </border>
    <border>
      <left/>
      <right style="medium">
        <color indexed="64"/>
      </right>
      <top/>
      <bottom/>
      <diagonal/>
    </border>
  </borders>
  <cellStyleXfs count="22">
    <xf numFmtId="0" fontId="0" fillId="0" borderId="0" applyProtection="0"/>
    <xf numFmtId="0" fontId="2" fillId="0" borderId="0"/>
    <xf numFmtId="0" fontId="6" fillId="6"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164" fontId="2" fillId="0" borderId="0" applyFont="0" applyFill="0" applyBorder="0" applyAlignment="0" applyProtection="0"/>
    <xf numFmtId="164" fontId="2" fillId="0" borderId="0" applyFont="0" applyFill="0" applyBorder="0" applyAlignment="0" applyProtection="0"/>
    <xf numFmtId="0" fontId="1" fillId="0" borderId="0"/>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43" fontId="22" fillId="0" borderId="0" applyFont="0" applyFill="0" applyBorder="0" applyAlignment="0" applyProtection="0"/>
    <xf numFmtId="44" fontId="22" fillId="0" borderId="0" applyFont="0" applyFill="0" applyBorder="0" applyAlignment="0" applyProtection="0"/>
    <xf numFmtId="0" fontId="25" fillId="0" borderId="0"/>
    <xf numFmtId="0" fontId="25" fillId="0" borderId="0"/>
  </cellStyleXfs>
  <cellXfs count="411">
    <xf numFmtId="0" fontId="0" fillId="0" borderId="0" xfId="0"/>
    <xf numFmtId="0" fontId="8" fillId="2" borderId="1" xfId="0" applyFont="1" applyFill="1" applyBorder="1" applyAlignment="1">
      <alignment horizontal="left" vertical="top" wrapText="1"/>
    </xf>
    <xf numFmtId="0" fontId="6" fillId="0" borderId="5" xfId="0" applyFont="1" applyBorder="1" applyAlignment="1">
      <alignment vertical="center" wrapText="1"/>
    </xf>
    <xf numFmtId="0" fontId="6"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xf>
    <xf numFmtId="0" fontId="6" fillId="0" borderId="1" xfId="0" applyFont="1" applyBorder="1" applyAlignment="1">
      <alignment vertical="top" wrapText="1"/>
    </xf>
    <xf numFmtId="0" fontId="10" fillId="0" borderId="1" xfId="0" applyFont="1" applyBorder="1" applyAlignment="1">
      <alignment vertical="top" wrapText="1"/>
    </xf>
    <xf numFmtId="0" fontId="6" fillId="0" borderId="2" xfId="0" applyFont="1" applyBorder="1" applyAlignment="1">
      <alignment vertical="center" wrapText="1"/>
    </xf>
    <xf numFmtId="3" fontId="5" fillId="0" borderId="2" xfId="0" applyNumberFormat="1" applyFont="1" applyBorder="1" applyAlignment="1">
      <alignment horizontal="righ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right" vertical="center"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1" xfId="0" applyFont="1" applyFill="1" applyBorder="1" applyAlignment="1">
      <alignment vertical="center" wrapText="1"/>
    </xf>
    <xf numFmtId="3" fontId="5" fillId="0" borderId="1" xfId="0" applyNumberFormat="1" applyFont="1" applyFill="1" applyBorder="1" applyAlignment="1">
      <alignment horizontal="right" vertical="center" wrapText="1"/>
    </xf>
    <xf numFmtId="0" fontId="6" fillId="0" borderId="1" xfId="0" applyFont="1" applyFill="1" applyBorder="1" applyAlignment="1">
      <alignment vertical="top" wrapText="1"/>
    </xf>
    <xf numFmtId="0" fontId="10" fillId="0" borderId="1" xfId="0" applyFont="1" applyFill="1" applyBorder="1" applyAlignment="1">
      <alignment vertical="top" wrapText="1"/>
    </xf>
    <xf numFmtId="3" fontId="5" fillId="0" borderId="5" xfId="0" applyNumberFormat="1" applyFont="1" applyFill="1" applyBorder="1" applyAlignment="1">
      <alignment horizontal="right" vertical="center" wrapText="1"/>
    </xf>
    <xf numFmtId="0" fontId="7" fillId="0" borderId="1" xfId="8" applyFont="1" applyFill="1" applyBorder="1" applyAlignment="1">
      <alignment horizontal="left"/>
    </xf>
    <xf numFmtId="0" fontId="4" fillId="0" borderId="1" xfId="8" applyFont="1" applyFill="1" applyBorder="1" applyAlignment="1">
      <alignment horizontal="left"/>
    </xf>
    <xf numFmtId="0" fontId="4" fillId="0" borderId="1" xfId="8" applyFont="1" applyFill="1" applyBorder="1" applyAlignment="1">
      <alignment horizontal="left" vertical="top"/>
    </xf>
    <xf numFmtId="0" fontId="13" fillId="0" borderId="1" xfId="8" applyFont="1" applyFill="1" applyBorder="1" applyAlignment="1">
      <alignment horizontal="left" vertical="top"/>
    </xf>
    <xf numFmtId="0" fontId="5" fillId="0" borderId="0" xfId="0" applyFont="1" applyFill="1"/>
    <xf numFmtId="0" fontId="5" fillId="7" borderId="1" xfId="8" applyFont="1" applyFill="1" applyBorder="1" applyAlignment="1">
      <alignment horizontal="center"/>
    </xf>
    <xf numFmtId="0" fontId="5" fillId="7" borderId="1" xfId="8" applyFont="1" applyFill="1" applyBorder="1"/>
    <xf numFmtId="0" fontId="5" fillId="7" borderId="1" xfId="8" applyFont="1" applyFill="1" applyBorder="1" applyAlignment="1">
      <alignment vertical="top"/>
    </xf>
    <xf numFmtId="0" fontId="14" fillId="7" borderId="1" xfId="8" applyFont="1" applyFill="1" applyBorder="1" applyAlignment="1">
      <alignment vertical="top"/>
    </xf>
    <xf numFmtId="0" fontId="5" fillId="0" borderId="0" xfId="0" applyFont="1"/>
    <xf numFmtId="0" fontId="15" fillId="2" borderId="1" xfId="0" applyFont="1" applyFill="1" applyBorder="1" applyAlignment="1">
      <alignment horizontal="left" vertical="top" wrapText="1"/>
    </xf>
    <xf numFmtId="0" fontId="2" fillId="0" borderId="0" xfId="0" applyFont="1" applyAlignment="1">
      <alignment horizontal="left"/>
    </xf>
    <xf numFmtId="0" fontId="4" fillId="0" borderId="2" xfId="9" applyFont="1" applyFill="1" applyBorder="1" applyAlignment="1">
      <alignment horizontal="right" vertical="top" wrapText="1"/>
    </xf>
    <xf numFmtId="0" fontId="13" fillId="0" borderId="2" xfId="9" applyFont="1" applyFill="1" applyBorder="1" applyAlignment="1">
      <alignment horizontal="right" vertical="top" wrapText="1"/>
    </xf>
    <xf numFmtId="0" fontId="4" fillId="3" borderId="3" xfId="0" applyFont="1" applyFill="1" applyBorder="1" applyAlignment="1">
      <alignment vertical="top" wrapText="1"/>
    </xf>
    <xf numFmtId="0" fontId="5" fillId="0" borderId="4" xfId="0" applyFont="1" applyBorder="1"/>
    <xf numFmtId="3" fontId="5" fillId="7" borderId="1" xfId="10" applyNumberFormat="1" applyFont="1" applyFill="1" applyBorder="1" applyAlignment="1">
      <alignment horizontal="right" vertical="center"/>
    </xf>
    <xf numFmtId="0" fontId="16" fillId="0" borderId="3" xfId="0" applyFont="1" applyBorder="1" applyAlignment="1">
      <alignment vertical="top" wrapText="1"/>
    </xf>
    <xf numFmtId="0" fontId="6" fillId="4" borderId="8" xfId="10" applyFont="1" applyFill="1" applyBorder="1" applyAlignment="1">
      <alignment horizontal="left" vertical="top" wrapText="1"/>
    </xf>
    <xf numFmtId="0" fontId="6" fillId="7" borderId="8" xfId="10" applyFont="1" applyFill="1" applyBorder="1" applyAlignment="1">
      <alignment horizontal="left" vertical="top" wrapText="1"/>
    </xf>
    <xf numFmtId="0" fontId="14" fillId="7" borderId="3" xfId="9" applyFont="1" applyFill="1" applyBorder="1" applyAlignment="1">
      <alignment vertical="top" wrapText="1"/>
    </xf>
    <xf numFmtId="0" fontId="6" fillId="7" borderId="1" xfId="9" applyFont="1" applyFill="1" applyBorder="1" applyAlignment="1">
      <alignment horizontal="left" vertical="top" wrapText="1"/>
    </xf>
    <xf numFmtId="1" fontId="16" fillId="7" borderId="3" xfId="9" applyNumberFormat="1" applyFont="1" applyFill="1" applyBorder="1" applyAlignment="1">
      <alignment vertical="top" wrapText="1"/>
    </xf>
    <xf numFmtId="0" fontId="4" fillId="3" borderId="4" xfId="0" applyFont="1" applyFill="1" applyBorder="1" applyAlignment="1">
      <alignment horizontal="right" vertical="top" wrapText="1"/>
    </xf>
    <xf numFmtId="3" fontId="5" fillId="3" borderId="4" xfId="0" applyNumberFormat="1" applyFont="1" applyFill="1" applyBorder="1" applyAlignment="1">
      <alignment horizontal="right" vertical="center" wrapText="1"/>
    </xf>
    <xf numFmtId="1" fontId="14" fillId="3" borderId="4" xfId="0" applyNumberFormat="1" applyFont="1" applyFill="1" applyBorder="1" applyAlignment="1">
      <alignment vertical="top" wrapText="1"/>
    </xf>
    <xf numFmtId="1" fontId="5" fillId="3" borderId="1" xfId="0" applyNumberFormat="1" applyFont="1" applyFill="1" applyBorder="1" applyAlignment="1">
      <alignment horizontal="left" vertical="top" wrapText="1"/>
    </xf>
    <xf numFmtId="0" fontId="6" fillId="0" borderId="5" xfId="0" applyFont="1" applyBorder="1" applyAlignment="1">
      <alignment horizontal="right" vertical="center" wrapText="1"/>
    </xf>
    <xf numFmtId="1" fontId="5" fillId="7" borderId="5" xfId="10" applyNumberFormat="1" applyFont="1" applyFill="1" applyBorder="1" applyAlignment="1">
      <alignment horizontal="right" vertical="center"/>
    </xf>
    <xf numFmtId="0" fontId="16" fillId="0" borderId="1" xfId="0" applyFont="1" applyBorder="1" applyAlignment="1">
      <alignment vertical="top" wrapText="1"/>
    </xf>
    <xf numFmtId="1" fontId="5" fillId="7" borderId="1" xfId="10" applyNumberFormat="1" applyFont="1" applyFill="1" applyBorder="1" applyAlignment="1">
      <alignment horizontal="right" vertical="center"/>
    </xf>
    <xf numFmtId="0" fontId="16" fillId="4" borderId="8" xfId="10" applyFont="1" applyFill="1" applyBorder="1" applyAlignment="1">
      <alignment horizontal="left" vertical="top" wrapText="1"/>
    </xf>
    <xf numFmtId="1" fontId="5" fillId="4" borderId="1" xfId="10" applyNumberFormat="1" applyFont="1" applyFill="1" applyBorder="1" applyAlignment="1">
      <alignment horizontal="right" vertical="center"/>
    </xf>
    <xf numFmtId="0" fontId="16" fillId="0" borderId="1" xfId="11" applyFont="1" applyBorder="1" applyAlignment="1">
      <alignment vertical="top" wrapText="1"/>
    </xf>
    <xf numFmtId="0" fontId="6" fillId="4" borderId="1" xfId="11" applyFont="1" applyFill="1" applyBorder="1" applyAlignment="1">
      <alignment vertical="top" wrapText="1"/>
    </xf>
    <xf numFmtId="1" fontId="5" fillId="7" borderId="2" xfId="10" applyNumberFormat="1" applyFont="1" applyFill="1" applyBorder="1" applyAlignment="1">
      <alignment horizontal="right" vertical="center"/>
    </xf>
    <xf numFmtId="0" fontId="6" fillId="0" borderId="1" xfId="0" applyFont="1" applyBorder="1" applyAlignment="1">
      <alignment vertical="top"/>
    </xf>
    <xf numFmtId="0" fontId="6" fillId="0" borderId="5" xfId="0" applyFont="1" applyFill="1" applyBorder="1" applyAlignment="1">
      <alignment vertical="center" wrapText="1"/>
    </xf>
    <xf numFmtId="3" fontId="5" fillId="0" borderId="5" xfId="10" applyNumberFormat="1" applyFont="1" applyFill="1" applyBorder="1" applyAlignment="1">
      <alignment horizontal="right" vertical="center"/>
    </xf>
    <xf numFmtId="0" fontId="16" fillId="0" borderId="6" xfId="0" applyFont="1" applyFill="1" applyBorder="1" applyAlignment="1">
      <alignment vertical="top" wrapText="1"/>
    </xf>
    <xf numFmtId="3" fontId="5" fillId="0" borderId="1" xfId="10" applyNumberFormat="1" applyFont="1" applyFill="1" applyBorder="1" applyAlignment="1">
      <alignment horizontal="right" vertical="center"/>
    </xf>
    <xf numFmtId="0" fontId="16" fillId="0" borderId="3" xfId="0" applyFont="1" applyFill="1" applyBorder="1" applyAlignment="1">
      <alignment vertical="top" wrapText="1"/>
    </xf>
    <xf numFmtId="0" fontId="6" fillId="0" borderId="8" xfId="10" applyFont="1" applyFill="1" applyBorder="1" applyAlignment="1">
      <alignment horizontal="left" vertical="top" wrapText="1"/>
    </xf>
    <xf numFmtId="3" fontId="5" fillId="7" borderId="2" xfId="10" applyNumberFormat="1" applyFont="1" applyFill="1" applyBorder="1" applyAlignment="1">
      <alignment horizontal="right" vertical="center"/>
    </xf>
    <xf numFmtId="0" fontId="16" fillId="0" borderId="9" xfId="0" applyFont="1" applyBorder="1" applyAlignment="1">
      <alignment vertical="top" wrapText="1"/>
    </xf>
    <xf numFmtId="1" fontId="16" fillId="0" borderId="3" xfId="9" applyNumberFormat="1" applyFont="1" applyFill="1" applyBorder="1" applyAlignment="1">
      <alignment vertical="top" wrapText="1"/>
    </xf>
    <xf numFmtId="0" fontId="6" fillId="4" borderId="7" xfId="10" applyFont="1" applyFill="1" applyBorder="1" applyAlignment="1">
      <alignment horizontal="left" vertical="top" wrapText="1"/>
    </xf>
    <xf numFmtId="0" fontId="4" fillId="5" borderId="1" xfId="0" applyFont="1" applyFill="1" applyBorder="1" applyAlignment="1">
      <alignment vertical="top" wrapText="1"/>
    </xf>
    <xf numFmtId="0" fontId="4" fillId="5" borderId="1" xfId="0" applyFont="1" applyFill="1" applyBorder="1" applyAlignment="1">
      <alignment horizontal="right" vertical="top" wrapText="1"/>
    </xf>
    <xf numFmtId="3" fontId="4" fillId="5" borderId="1" xfId="0" applyNumberFormat="1" applyFont="1" applyFill="1" applyBorder="1" applyAlignment="1">
      <alignment horizontal="right" vertical="center" wrapText="1"/>
    </xf>
    <xf numFmtId="3" fontId="4" fillId="5" borderId="8" xfId="0" applyNumberFormat="1" applyFont="1" applyFill="1" applyBorder="1" applyAlignment="1">
      <alignment horizontal="right" vertical="center" wrapText="1"/>
    </xf>
    <xf numFmtId="1" fontId="13" fillId="5" borderId="1" xfId="0" applyNumberFormat="1" applyFont="1" applyFill="1" applyBorder="1" applyAlignment="1">
      <alignment vertical="top" wrapText="1"/>
    </xf>
    <xf numFmtId="1" fontId="9" fillId="5" borderId="1" xfId="0" applyNumberFormat="1" applyFont="1" applyFill="1" applyBorder="1" applyAlignment="1">
      <alignment horizontal="left" vertical="top" wrapText="1"/>
    </xf>
    <xf numFmtId="3" fontId="3" fillId="8" borderId="1" xfId="10" applyNumberFormat="1" applyFont="1" applyFill="1" applyBorder="1" applyAlignment="1">
      <alignment horizontal="left" vertical="center"/>
    </xf>
    <xf numFmtId="3" fontId="3" fillId="8" borderId="1" xfId="10" applyNumberFormat="1" applyFont="1" applyFill="1" applyBorder="1" applyAlignment="1">
      <alignment horizontal="right" vertical="center"/>
    </xf>
    <xf numFmtId="3" fontId="4" fillId="8" borderId="1" xfId="10" applyNumberFormat="1" applyFont="1" applyFill="1" applyBorder="1" applyAlignment="1">
      <alignment horizontal="right" vertical="center"/>
    </xf>
    <xf numFmtId="1" fontId="9" fillId="0" borderId="1" xfId="9" applyNumberFormat="1" applyFont="1" applyFill="1" applyBorder="1" applyAlignment="1">
      <alignment horizontal="right" vertical="top" wrapText="1"/>
    </xf>
    <xf numFmtId="1" fontId="13" fillId="0" borderId="1" xfId="9" applyNumberFormat="1" applyFont="1" applyFill="1" applyBorder="1" applyAlignment="1">
      <alignment horizontal="right" vertical="top" wrapText="1"/>
    </xf>
    <xf numFmtId="165" fontId="5" fillId="7" borderId="1" xfId="9" applyNumberFormat="1" applyFont="1" applyFill="1" applyBorder="1" applyAlignment="1">
      <alignment horizontal="left" vertical="top"/>
    </xf>
    <xf numFmtId="165" fontId="5" fillId="7" borderId="1" xfId="9" applyNumberFormat="1" applyFont="1" applyFill="1" applyBorder="1" applyAlignment="1">
      <alignment horizontal="right" vertical="top"/>
    </xf>
    <xf numFmtId="3" fontId="5" fillId="0" borderId="0" xfId="0" applyNumberFormat="1" applyFont="1" applyBorder="1" applyAlignment="1">
      <alignment horizontal="right" vertical="center"/>
    </xf>
    <xf numFmtId="1" fontId="17" fillId="0" borderId="1" xfId="9" applyNumberFormat="1" applyFont="1" applyFill="1" applyBorder="1" applyAlignment="1">
      <alignment horizontal="right" vertical="top" wrapText="1"/>
    </xf>
    <xf numFmtId="1" fontId="14" fillId="0" borderId="1" xfId="9" applyNumberFormat="1" applyFont="1" applyFill="1" applyBorder="1" applyAlignment="1">
      <alignment horizontal="right" vertical="top" wrapText="1"/>
    </xf>
    <xf numFmtId="1" fontId="17" fillId="0" borderId="1" xfId="9" applyNumberFormat="1" applyFont="1" applyFill="1" applyBorder="1" applyAlignment="1">
      <alignment horizontal="right" vertical="top" wrapText="1"/>
    </xf>
    <xf numFmtId="1" fontId="14" fillId="0" borderId="1" xfId="9" applyNumberFormat="1" applyFont="1" applyFill="1" applyBorder="1" applyAlignment="1">
      <alignment horizontal="right" vertical="top" wrapText="1"/>
    </xf>
    <xf numFmtId="165" fontId="2" fillId="8" borderId="1" xfId="10" applyNumberFormat="1" applyFill="1" applyBorder="1" applyAlignment="1">
      <alignment horizontal="right" vertical="center"/>
    </xf>
    <xf numFmtId="0" fontId="14" fillId="0" borderId="0" xfId="0" applyFont="1" applyFill="1" applyAlignment="1">
      <alignment vertical="top"/>
    </xf>
    <xf numFmtId="0" fontId="5" fillId="0" borderId="0" xfId="0" applyFont="1" applyFill="1" applyAlignment="1">
      <alignment vertical="top"/>
    </xf>
    <xf numFmtId="0" fontId="4" fillId="0" borderId="0" xfId="0" applyFont="1" applyBorder="1" applyAlignment="1">
      <alignment vertical="top" wrapText="1"/>
    </xf>
    <xf numFmtId="0" fontId="5" fillId="0" borderId="0" xfId="0" applyFont="1" applyBorder="1" applyAlignment="1">
      <alignment vertical="top" wrapText="1"/>
    </xf>
    <xf numFmtId="0" fontId="5"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vertical="top"/>
    </xf>
    <xf numFmtId="0" fontId="5" fillId="7" borderId="0" xfId="0" applyFont="1" applyFill="1"/>
    <xf numFmtId="0" fontId="5" fillId="7" borderId="0" xfId="0" applyFont="1" applyFill="1" applyAlignment="1">
      <alignment vertical="top"/>
    </xf>
    <xf numFmtId="0" fontId="14" fillId="7" borderId="0" xfId="0" applyFont="1" applyFill="1" applyAlignment="1">
      <alignment vertical="top"/>
    </xf>
    <xf numFmtId="1" fontId="5" fillId="3" borderId="4" xfId="0" applyNumberFormat="1" applyFont="1" applyFill="1" applyBorder="1" applyAlignment="1">
      <alignment horizontal="lef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6" fillId="0" borderId="10" xfId="10" applyFont="1" applyFill="1" applyBorder="1" applyAlignment="1">
      <alignment horizontal="left" vertical="top" wrapText="1"/>
    </xf>
    <xf numFmtId="1" fontId="4" fillId="5" borderId="1" xfId="0" applyNumberFormat="1" applyFont="1" applyFill="1" applyBorder="1" applyAlignment="1">
      <alignment horizontal="left" vertical="top" wrapText="1"/>
    </xf>
    <xf numFmtId="1" fontId="4" fillId="0" borderId="1" xfId="9" applyNumberFormat="1" applyFont="1" applyFill="1" applyBorder="1" applyAlignment="1">
      <alignment horizontal="right" vertical="top" wrapText="1"/>
    </xf>
    <xf numFmtId="1" fontId="5" fillId="0" borderId="1" xfId="9" applyNumberFormat="1" applyFont="1" applyFill="1" applyBorder="1" applyAlignment="1">
      <alignment horizontal="right" vertical="top" wrapText="1"/>
    </xf>
    <xf numFmtId="1" fontId="5" fillId="0" borderId="1" xfId="9" applyNumberFormat="1" applyFont="1" applyFill="1" applyBorder="1" applyAlignment="1">
      <alignment horizontal="right" vertical="top" wrapText="1"/>
    </xf>
    <xf numFmtId="0" fontId="16" fillId="9" borderId="3" xfId="0" applyFont="1" applyFill="1" applyBorder="1" applyAlignment="1">
      <alignment vertical="top" wrapText="1"/>
    </xf>
    <xf numFmtId="0" fontId="6" fillId="9" borderId="1" xfId="0" applyFont="1" applyFill="1" applyBorder="1" applyAlignment="1">
      <alignment vertical="top" wrapText="1"/>
    </xf>
    <xf numFmtId="0" fontId="5" fillId="0" borderId="1" xfId="0" applyFont="1" applyFill="1" applyBorder="1" applyAlignment="1">
      <alignment vertical="center"/>
    </xf>
    <xf numFmtId="3" fontId="5" fillId="0" borderId="1" xfId="0" applyNumberFormat="1" applyFont="1" applyFill="1" applyBorder="1" applyAlignment="1">
      <alignment horizontal="right" vertical="center"/>
    </xf>
    <xf numFmtId="0" fontId="16" fillId="0" borderId="3" xfId="0" applyFont="1" applyFill="1" applyBorder="1" applyAlignment="1">
      <alignment horizontal="left" vertical="top" wrapText="1"/>
    </xf>
    <xf numFmtId="0" fontId="16" fillId="9" borderId="6" xfId="0" applyFont="1" applyFill="1" applyBorder="1" applyAlignment="1">
      <alignment vertical="top" wrapText="1"/>
    </xf>
    <xf numFmtId="0" fontId="6" fillId="9" borderId="2" xfId="0" applyFont="1" applyFill="1" applyBorder="1" applyAlignment="1">
      <alignment vertical="top" wrapText="1"/>
    </xf>
    <xf numFmtId="0" fontId="6" fillId="9" borderId="5" xfId="0" applyFont="1" applyFill="1" applyBorder="1" applyAlignment="1">
      <alignment vertical="top" wrapText="1"/>
    </xf>
    <xf numFmtId="0" fontId="6" fillId="10" borderId="1" xfId="0" applyFont="1" applyFill="1" applyBorder="1" applyAlignment="1">
      <alignment vertical="center" wrapText="1"/>
    </xf>
    <xf numFmtId="3" fontId="5" fillId="10" borderId="1" xfId="0" applyNumberFormat="1" applyFont="1" applyFill="1" applyBorder="1" applyAlignment="1">
      <alignment horizontal="right" vertical="center" wrapText="1"/>
    </xf>
    <xf numFmtId="3" fontId="5" fillId="10" borderId="1" xfId="10" applyNumberFormat="1" applyFont="1" applyFill="1" applyBorder="1" applyAlignment="1">
      <alignment horizontal="right" vertical="center"/>
    </xf>
    <xf numFmtId="0" fontId="16" fillId="10" borderId="3" xfId="0" applyFont="1" applyFill="1" applyBorder="1" applyAlignment="1">
      <alignment vertical="top" wrapText="1"/>
    </xf>
    <xf numFmtId="0" fontId="10" fillId="10" borderId="1" xfId="0" applyFont="1" applyFill="1" applyBorder="1" applyAlignment="1">
      <alignment vertical="top" wrapText="1"/>
    </xf>
    <xf numFmtId="0" fontId="6" fillId="10" borderId="1" xfId="0" applyFont="1" applyFill="1" applyBorder="1" applyAlignment="1">
      <alignment vertical="top" wrapText="1"/>
    </xf>
    <xf numFmtId="0" fontId="6" fillId="10" borderId="8" xfId="10" applyFont="1" applyFill="1" applyBorder="1" applyAlignment="1">
      <alignment horizontal="left" vertical="top" wrapText="1"/>
    </xf>
    <xf numFmtId="0" fontId="6" fillId="10" borderId="2" xfId="0" applyFont="1" applyFill="1" applyBorder="1" applyAlignment="1">
      <alignment vertical="center" wrapText="1"/>
    </xf>
    <xf numFmtId="3" fontId="5" fillId="10" borderId="2" xfId="0" applyNumberFormat="1" applyFont="1" applyFill="1" applyBorder="1" applyAlignment="1">
      <alignment horizontal="right" vertical="center" wrapText="1"/>
    </xf>
    <xf numFmtId="3" fontId="5" fillId="10" borderId="2" xfId="0" applyNumberFormat="1" applyFont="1" applyFill="1" applyBorder="1" applyAlignment="1">
      <alignment horizontal="right" vertical="center"/>
    </xf>
    <xf numFmtId="0" fontId="14" fillId="10" borderId="9" xfId="0" applyFont="1" applyFill="1" applyBorder="1" applyAlignment="1">
      <alignment vertical="top" wrapText="1"/>
    </xf>
    <xf numFmtId="0" fontId="6" fillId="10" borderId="10" xfId="10" applyFont="1" applyFill="1" applyBorder="1" applyAlignment="1">
      <alignment horizontal="left" vertical="top" wrapText="1"/>
    </xf>
    <xf numFmtId="0" fontId="6" fillId="0" borderId="11" xfId="0" applyFont="1" applyFill="1" applyBorder="1" applyAlignment="1">
      <alignment vertical="top" wrapText="1"/>
    </xf>
    <xf numFmtId="0" fontId="6" fillId="10" borderId="8" xfId="0" applyFont="1" applyFill="1" applyBorder="1" applyAlignment="1">
      <alignment vertical="top" wrapText="1"/>
    </xf>
    <xf numFmtId="0" fontId="6" fillId="0" borderId="1" xfId="11" applyFont="1" applyFill="1" applyBorder="1" applyAlignment="1">
      <alignment vertical="top" wrapText="1"/>
    </xf>
    <xf numFmtId="0" fontId="12" fillId="7" borderId="0" xfId="10" applyFont="1" applyFill="1" applyBorder="1" applyAlignment="1">
      <alignment horizontal="left" vertical="center" wrapText="1"/>
    </xf>
    <xf numFmtId="0" fontId="5" fillId="7" borderId="0" xfId="10"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xf numFmtId="0" fontId="26" fillId="0" borderId="1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6" fillId="11" borderId="13" xfId="0" applyFont="1" applyFill="1" applyBorder="1" applyAlignment="1">
      <alignment horizontal="left" vertical="center" wrapText="1"/>
    </xf>
    <xf numFmtId="0" fontId="26" fillId="11" borderId="14" xfId="0" applyFont="1" applyFill="1" applyBorder="1" applyAlignment="1">
      <alignment horizontal="left" vertical="center" wrapText="1"/>
    </xf>
    <xf numFmtId="0" fontId="25" fillId="0" borderId="12" xfId="0" applyFont="1" applyFill="1" applyBorder="1" applyAlignment="1">
      <alignment wrapText="1"/>
    </xf>
    <xf numFmtId="0" fontId="2" fillId="0" borderId="12" xfId="0" applyFont="1" applyFill="1" applyBorder="1" applyAlignment="1">
      <alignment horizontal="center" vertical="center" wrapText="1"/>
    </xf>
    <xf numFmtId="166" fontId="25" fillId="10" borderId="12" xfId="0" applyNumberFormat="1" applyFont="1" applyFill="1" applyBorder="1" applyAlignment="1">
      <alignment horizontal="center" vertical="center" wrapText="1"/>
    </xf>
    <xf numFmtId="0" fontId="25" fillId="0" borderId="12" xfId="0" applyFont="1" applyFill="1" applyBorder="1" applyAlignment="1">
      <alignment vertical="center" wrapText="1"/>
    </xf>
    <xf numFmtId="0" fontId="25" fillId="0" borderId="12" xfId="0" applyFont="1" applyFill="1" applyBorder="1" applyAlignment="1">
      <alignment horizontal="center" vertical="center" wrapText="1"/>
    </xf>
    <xf numFmtId="0" fontId="2" fillId="0" borderId="12" xfId="0" applyFont="1" applyFill="1" applyBorder="1" applyAlignment="1">
      <alignment vertical="center" wrapText="1"/>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wrapText="1"/>
    </xf>
    <xf numFmtId="0" fontId="28" fillId="10" borderId="12" xfId="0" applyFont="1" applyFill="1" applyBorder="1" applyAlignment="1">
      <alignment horizontal="center" vertical="center" wrapText="1"/>
    </xf>
    <xf numFmtId="0" fontId="25" fillId="0" borderId="12" xfId="0" applyFont="1" applyFill="1" applyBorder="1"/>
    <xf numFmtId="0" fontId="25" fillId="0" borderId="0" xfId="0" applyFont="1"/>
    <xf numFmtId="0" fontId="24" fillId="0" borderId="12" xfId="0" applyFont="1" applyFill="1" applyBorder="1" applyAlignment="1">
      <alignment horizontal="center" wrapText="1"/>
    </xf>
    <xf numFmtId="166" fontId="25" fillId="0" borderId="0" xfId="0" applyNumberFormat="1" applyFont="1" applyFill="1" applyBorder="1" applyAlignment="1">
      <alignment horizontal="center" vertical="center" wrapText="1"/>
    </xf>
    <xf numFmtId="0" fontId="24" fillId="12" borderId="12" xfId="0" applyFont="1" applyFill="1" applyBorder="1" applyAlignment="1">
      <alignment horizontal="left" vertical="center" wrapText="1"/>
    </xf>
    <xf numFmtId="0" fontId="31" fillId="0" borderId="0" xfId="0" applyFont="1" applyFill="1" applyBorder="1"/>
    <xf numFmtId="166" fontId="25" fillId="0" borderId="12" xfId="0" applyNumberFormat="1" applyFont="1" applyFill="1" applyBorder="1" applyAlignment="1">
      <alignment horizontal="center" vertical="center" wrapText="1"/>
    </xf>
    <xf numFmtId="8" fontId="0" fillId="0" borderId="0" xfId="0" applyNumberFormat="1"/>
    <xf numFmtId="0" fontId="30" fillId="0" borderId="0" xfId="0" applyFont="1" applyFill="1" applyBorder="1"/>
    <xf numFmtId="0" fontId="28" fillId="0" borderId="0" xfId="0" applyFont="1" applyFill="1" applyBorder="1" applyAlignment="1">
      <alignment vertical="center" wrapText="1"/>
    </xf>
    <xf numFmtId="15" fontId="28" fillId="0" borderId="12" xfId="0" applyNumberFormat="1" applyFont="1" applyFill="1" applyBorder="1" applyAlignment="1">
      <alignment horizontal="center" vertical="center" wrapText="1"/>
    </xf>
    <xf numFmtId="0" fontId="28" fillId="0" borderId="0" xfId="0" applyFont="1" applyFill="1" applyBorder="1" applyAlignment="1">
      <alignment horizontal="center" vertical="center" wrapText="1"/>
    </xf>
    <xf numFmtId="167" fontId="27" fillId="0" borderId="0" xfId="19" applyNumberFormat="1" applyFont="1" applyBorder="1" applyAlignment="1">
      <alignment wrapText="1"/>
    </xf>
    <xf numFmtId="0" fontId="25" fillId="0" borderId="0" xfId="0" applyFont="1" applyAlignment="1">
      <alignment horizontal="center"/>
    </xf>
    <xf numFmtId="167" fontId="32" fillId="0" borderId="0" xfId="19" applyNumberFormat="1" applyFont="1" applyFill="1" applyBorder="1" applyAlignment="1">
      <alignment wrapText="1"/>
    </xf>
    <xf numFmtId="0" fontId="32" fillId="0" borderId="0" xfId="0" applyFont="1" applyFill="1" applyBorder="1" applyAlignment="1">
      <alignment wrapText="1"/>
    </xf>
    <xf numFmtId="0" fontId="32" fillId="10" borderId="0" xfId="0" applyFont="1" applyFill="1" applyAlignment="1">
      <alignment wrapText="1"/>
    </xf>
    <xf numFmtId="0" fontId="32" fillId="0" borderId="0" xfId="0" applyFont="1" applyFill="1" applyBorder="1" applyAlignment="1">
      <alignment vertical="center" wrapText="1"/>
    </xf>
    <xf numFmtId="0" fontId="32" fillId="0" borderId="0" xfId="0" applyFont="1" applyFill="1" applyBorder="1" applyAlignment="1">
      <alignment vertical="top" wrapText="1"/>
    </xf>
    <xf numFmtId="0" fontId="7" fillId="0" borderId="1" xfId="0" applyFont="1" applyBorder="1" applyAlignment="1"/>
    <xf numFmtId="0" fontId="3" fillId="0" borderId="1" xfId="0" applyFont="1" applyBorder="1" applyAlignment="1"/>
    <xf numFmtId="0" fontId="2" fillId="0" borderId="1" xfId="0" applyFont="1" applyFill="1" applyBorder="1"/>
    <xf numFmtId="0" fontId="2" fillId="0" borderId="1" xfId="0" applyFont="1" applyFill="1" applyBorder="1" applyAlignment="1">
      <alignment horizontal="left" vertical="top"/>
    </xf>
    <xf numFmtId="0" fontId="2" fillId="0" borderId="1" xfId="0" applyFont="1" applyBorder="1"/>
    <xf numFmtId="0" fontId="2" fillId="0" borderId="1" xfId="0" applyFont="1" applyBorder="1" applyAlignment="1">
      <alignment horizontal="left" vertical="top"/>
    </xf>
    <xf numFmtId="0" fontId="35" fillId="0" borderId="2" xfId="0" applyFont="1" applyBorder="1" applyAlignment="1">
      <alignment horizontal="left" wrapText="1"/>
    </xf>
    <xf numFmtId="0" fontId="35" fillId="0" borderId="2" xfId="0" applyFont="1" applyBorder="1" applyAlignment="1">
      <alignment horizontal="right" wrapText="1"/>
    </xf>
    <xf numFmtId="0" fontId="35" fillId="0" borderId="2" xfId="0" applyFont="1" applyBorder="1" applyAlignment="1">
      <alignment horizontal="left" vertical="top" wrapText="1"/>
    </xf>
    <xf numFmtId="0" fontId="4" fillId="3" borderId="3" xfId="1" applyFont="1" applyFill="1" applyBorder="1" applyAlignment="1">
      <alignment vertical="top" wrapText="1"/>
    </xf>
    <xf numFmtId="0" fontId="4" fillId="3" borderId="4" xfId="1" applyFont="1" applyFill="1" applyBorder="1" applyAlignment="1">
      <alignment vertical="top" wrapText="1"/>
    </xf>
    <xf numFmtId="0" fontId="4" fillId="3" borderId="4" xfId="1" applyFont="1" applyFill="1" applyBorder="1" applyAlignment="1">
      <alignment vertical="top"/>
    </xf>
    <xf numFmtId="0" fontId="9" fillId="3" borderId="4" xfId="1" applyFont="1" applyFill="1" applyBorder="1" applyAlignment="1">
      <alignment vertical="top"/>
    </xf>
    <xf numFmtId="0" fontId="4" fillId="3" borderId="4" xfId="1" applyFont="1" applyFill="1" applyBorder="1" applyAlignment="1">
      <alignment horizontal="left" vertical="top"/>
    </xf>
    <xf numFmtId="3" fontId="5" fillId="0" borderId="5" xfId="0" applyNumberFormat="1" applyFont="1" applyBorder="1" applyAlignment="1">
      <alignment horizontal="right" vertical="center" wrapText="1"/>
    </xf>
    <xf numFmtId="3" fontId="5" fillId="0" borderId="5" xfId="0" applyNumberFormat="1" applyFont="1" applyBorder="1" applyAlignment="1">
      <alignment horizontal="right" vertical="center"/>
    </xf>
    <xf numFmtId="3" fontId="5" fillId="0" borderId="5" xfId="18" applyNumberFormat="1" applyFont="1" applyFill="1" applyBorder="1" applyAlignment="1">
      <alignment horizontal="right" vertical="center"/>
    </xf>
    <xf numFmtId="0" fontId="6" fillId="0" borderId="5" xfId="0" applyFont="1" applyBorder="1" applyAlignment="1">
      <alignment vertical="top" wrapText="1"/>
    </xf>
    <xf numFmtId="3" fontId="5" fillId="0" borderId="1" xfId="18" applyNumberFormat="1" applyFont="1" applyFill="1" applyBorder="1" applyAlignment="1">
      <alignment horizontal="right" vertical="center"/>
    </xf>
    <xf numFmtId="0" fontId="6" fillId="4" borderId="1" xfId="0" applyFont="1" applyFill="1" applyBorder="1" applyAlignment="1">
      <alignment horizontal="left" vertical="top" wrapText="1"/>
    </xf>
    <xf numFmtId="3" fontId="5" fillId="10" borderId="1" xfId="18" applyNumberFormat="1" applyFont="1" applyFill="1" applyBorder="1" applyAlignment="1">
      <alignment horizontal="right" vertical="center"/>
    </xf>
    <xf numFmtId="0" fontId="6" fillId="4" borderId="1" xfId="3" applyFont="1" applyFill="1" applyBorder="1" applyAlignment="1">
      <alignment horizontal="left" vertical="top" wrapText="1"/>
    </xf>
    <xf numFmtId="3" fontId="5" fillId="0" borderId="2" xfId="18" applyNumberFormat="1" applyFont="1" applyFill="1" applyBorder="1" applyAlignment="1">
      <alignment horizontal="right" vertical="center"/>
    </xf>
    <xf numFmtId="3" fontId="4" fillId="3" borderId="4" xfId="3" applyNumberFormat="1" applyFont="1" applyFill="1" applyBorder="1" applyAlignment="1">
      <alignment horizontal="right" vertical="center"/>
    </xf>
    <xf numFmtId="3" fontId="9" fillId="3" borderId="4" xfId="3" applyNumberFormat="1" applyFont="1" applyFill="1" applyBorder="1" applyAlignment="1">
      <alignment horizontal="right" vertical="center"/>
    </xf>
    <xf numFmtId="0" fontId="6" fillId="4" borderId="5" xfId="0" applyFont="1" applyFill="1" applyBorder="1" applyAlignment="1">
      <alignment vertical="center" wrapText="1"/>
    </xf>
    <xf numFmtId="0" fontId="6" fillId="4" borderId="5" xfId="0" applyFont="1" applyFill="1" applyBorder="1" applyAlignment="1">
      <alignment horizontal="right" vertical="center" wrapText="1"/>
    </xf>
    <xf numFmtId="3" fontId="5" fillId="4" borderId="5" xfId="4" applyNumberFormat="1" applyFont="1" applyFill="1" applyBorder="1" applyAlignment="1">
      <alignment vertical="center"/>
    </xf>
    <xf numFmtId="0" fontId="6" fillId="4" borderId="5" xfId="0" applyFont="1" applyFill="1" applyBorder="1" applyAlignment="1">
      <alignment vertical="top" wrapText="1"/>
    </xf>
    <xf numFmtId="3" fontId="5" fillId="4" borderId="1" xfId="4" applyNumberFormat="1" applyFont="1" applyFill="1" applyBorder="1" applyAlignment="1">
      <alignment vertical="center"/>
    </xf>
    <xf numFmtId="0" fontId="6" fillId="4" borderId="1" xfId="0" applyFont="1" applyFill="1" applyBorder="1" applyAlignment="1">
      <alignment vertical="top" wrapText="1"/>
    </xf>
    <xf numFmtId="3" fontId="5" fillId="4" borderId="1" xfId="5" applyNumberFormat="1" applyFont="1" applyFill="1" applyBorder="1" applyAlignment="1">
      <alignment vertical="center"/>
    </xf>
    <xf numFmtId="0" fontId="16" fillId="0" borderId="1" xfId="6" applyFont="1" applyFill="1" applyBorder="1" applyAlignment="1">
      <alignment horizontal="left" vertical="top" wrapText="1"/>
    </xf>
    <xf numFmtId="3" fontId="5" fillId="0" borderId="1" xfId="4" applyNumberFormat="1" applyFont="1" applyFill="1" applyBorder="1" applyAlignment="1">
      <alignment vertical="center"/>
    </xf>
    <xf numFmtId="0" fontId="6" fillId="4" borderId="1" xfId="6" applyFont="1" applyFill="1" applyBorder="1" applyAlignment="1">
      <alignment horizontal="left" vertical="top" wrapText="1"/>
    </xf>
    <xf numFmtId="3" fontId="6" fillId="0" borderId="1" xfId="0" applyNumberFormat="1" applyFont="1" applyBorder="1" applyAlignment="1">
      <alignment horizontal="right" vertical="center" wrapText="1"/>
    </xf>
    <xf numFmtId="0" fontId="36" fillId="0" borderId="1" xfId="0" applyFont="1" applyFill="1" applyBorder="1" applyAlignment="1">
      <alignment horizontal="left" vertical="top" wrapText="1"/>
    </xf>
    <xf numFmtId="3" fontId="5" fillId="0" borderId="2" xfId="4" applyNumberFormat="1" applyFont="1" applyFill="1" applyBorder="1" applyAlignment="1">
      <alignment vertical="center"/>
    </xf>
    <xf numFmtId="0" fontId="6" fillId="0" borderId="2"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2" xfId="0" applyFont="1" applyBorder="1" applyAlignment="1">
      <alignment vertical="top" wrapText="1"/>
    </xf>
    <xf numFmtId="0" fontId="6" fillId="0" borderId="5" xfId="0" applyFont="1" applyFill="1" applyBorder="1" applyAlignment="1">
      <alignment horizontal="left" vertical="top" wrapText="1"/>
    </xf>
    <xf numFmtId="168" fontId="6" fillId="0" borderId="1" xfId="3" applyNumberFormat="1" applyFont="1" applyFill="1" applyBorder="1" applyAlignment="1">
      <alignment horizontal="left" vertical="top" wrapText="1"/>
    </xf>
    <xf numFmtId="0" fontId="16" fillId="0" borderId="1" xfId="0" applyFont="1" applyFill="1" applyBorder="1" applyAlignment="1">
      <alignment horizontal="left" vertical="top" wrapText="1"/>
    </xf>
    <xf numFmtId="0" fontId="4" fillId="2" borderId="1" xfId="0" applyFont="1" applyFill="1" applyBorder="1" applyAlignment="1">
      <alignment wrapText="1"/>
    </xf>
    <xf numFmtId="3" fontId="4" fillId="2" borderId="1" xfId="18" applyNumberFormat="1" applyFont="1" applyFill="1" applyBorder="1" applyAlignment="1">
      <alignment horizontal="right" vertical="center" wrapText="1"/>
    </xf>
    <xf numFmtId="3" fontId="4" fillId="2" borderId="1" xfId="18" applyNumberFormat="1" applyFont="1" applyFill="1" applyBorder="1" applyAlignment="1">
      <alignment horizontal="left" vertical="top" wrapText="1"/>
    </xf>
    <xf numFmtId="0" fontId="5" fillId="0" borderId="1" xfId="0" applyFont="1" applyFill="1" applyBorder="1" applyAlignment="1">
      <alignment wrapText="1"/>
    </xf>
    <xf numFmtId="3" fontId="5" fillId="0" borderId="1" xfId="18" applyNumberFormat="1" applyFont="1" applyFill="1" applyBorder="1" applyAlignment="1">
      <alignment horizontal="right" vertical="center" wrapText="1"/>
    </xf>
    <xf numFmtId="3" fontId="5" fillId="0" borderId="1" xfId="18" applyNumberFormat="1" applyFont="1" applyFill="1" applyBorder="1" applyAlignment="1">
      <alignment horizontal="left" vertical="top" wrapText="1"/>
    </xf>
    <xf numFmtId="0" fontId="4" fillId="2" borderId="2" xfId="0" applyFont="1" applyFill="1" applyBorder="1" applyAlignment="1">
      <alignment wrapText="1"/>
    </xf>
    <xf numFmtId="3" fontId="4" fillId="2" borderId="2" xfId="0" applyNumberFormat="1" applyFont="1" applyFill="1" applyBorder="1" applyAlignment="1">
      <alignment horizontal="right" vertical="center" wrapText="1"/>
    </xf>
    <xf numFmtId="3" fontId="4" fillId="2" borderId="2" xfId="18" applyNumberFormat="1" applyFont="1" applyFill="1" applyBorder="1" applyAlignment="1">
      <alignment horizontal="right" vertical="center" wrapText="1"/>
    </xf>
    <xf numFmtId="0" fontId="4" fillId="2" borderId="2" xfId="0" applyFont="1" applyFill="1" applyBorder="1" applyAlignment="1">
      <alignment horizontal="left" vertical="top" wrapText="1"/>
    </xf>
    <xf numFmtId="0" fontId="37" fillId="0" borderId="0" xfId="1" applyFont="1" applyFill="1" applyBorder="1" applyAlignment="1">
      <alignment horizontal="left" vertical="center"/>
    </xf>
    <xf numFmtId="0" fontId="38" fillId="0" borderId="0" xfId="1" applyFont="1" applyFill="1" applyBorder="1" applyAlignment="1">
      <alignment horizontal="left" vertical="center"/>
    </xf>
    <xf numFmtId="0" fontId="25" fillId="0" borderId="15" xfId="1" applyFont="1" applyFill="1" applyBorder="1" applyAlignment="1">
      <alignment horizontal="center" vertical="center"/>
    </xf>
    <xf numFmtId="0" fontId="25" fillId="0" borderId="16" xfId="1" applyFont="1" applyFill="1" applyBorder="1" applyAlignment="1">
      <alignment horizontal="center" vertical="center"/>
    </xf>
    <xf numFmtId="0" fontId="25" fillId="0" borderId="17" xfId="1" applyFont="1" applyFill="1" applyBorder="1" applyAlignment="1">
      <alignment horizontal="center" vertical="center"/>
    </xf>
    <xf numFmtId="0" fontId="25" fillId="0" borderId="16" xfId="1" applyFont="1" applyFill="1" applyBorder="1" applyAlignment="1">
      <alignment horizontal="center"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wrapText="1"/>
    </xf>
    <xf numFmtId="0" fontId="3" fillId="2" borderId="19" xfId="1" applyFont="1" applyFill="1" applyBorder="1" applyAlignment="1">
      <alignment horizontal="right" vertical="center" wrapText="1"/>
    </xf>
    <xf numFmtId="0" fontId="24" fillId="13" borderId="12" xfId="1" applyFont="1" applyFill="1" applyBorder="1" applyAlignment="1">
      <alignment horizontal="right" wrapText="1"/>
    </xf>
    <xf numFmtId="0" fontId="3" fillId="2" borderId="19" xfId="1" applyFont="1" applyFill="1" applyBorder="1" applyAlignment="1">
      <alignment horizontal="right" wrapText="1"/>
    </xf>
    <xf numFmtId="0" fontId="24" fillId="10" borderId="20" xfId="1" applyFont="1" applyFill="1" applyBorder="1" applyAlignment="1">
      <alignment horizontal="right" wrapText="1"/>
    </xf>
    <xf numFmtId="0" fontId="24" fillId="13" borderId="21" xfId="1" applyFont="1" applyFill="1" applyBorder="1" applyAlignment="1">
      <alignment horizontal="right" wrapText="1"/>
    </xf>
    <xf numFmtId="0" fontId="3" fillId="3" borderId="22" xfId="1" applyFont="1" applyFill="1" applyBorder="1" applyAlignment="1">
      <alignment horizontal="left" vertical="center" wrapText="1"/>
    </xf>
    <xf numFmtId="0" fontId="3" fillId="3" borderId="23" xfId="1" applyFont="1" applyFill="1" applyBorder="1" applyAlignment="1">
      <alignment horizontal="left" vertical="center" wrapText="1"/>
    </xf>
    <xf numFmtId="0" fontId="3" fillId="3" borderId="24" xfId="1" applyFont="1" applyFill="1" applyBorder="1" applyAlignment="1">
      <alignment horizontal="left" vertical="center" wrapText="1"/>
    </xf>
    <xf numFmtId="0" fontId="24" fillId="10" borderId="25" xfId="1" applyFont="1" applyFill="1" applyBorder="1" applyAlignment="1">
      <alignment horizontal="right" vertical="center"/>
    </xf>
    <xf numFmtId="0" fontId="3" fillId="3" borderId="22" xfId="1" applyFont="1" applyFill="1" applyBorder="1" applyAlignment="1">
      <alignment horizontal="left" vertical="center"/>
    </xf>
    <xf numFmtId="0" fontId="3" fillId="3" borderId="23" xfId="1" applyFont="1" applyFill="1" applyBorder="1" applyAlignment="1">
      <alignment horizontal="left" vertical="center"/>
    </xf>
    <xf numFmtId="0" fontId="3" fillId="3" borderId="24" xfId="1" applyFont="1" applyFill="1" applyBorder="1" applyAlignment="1">
      <alignment horizontal="left" vertical="center"/>
    </xf>
    <xf numFmtId="0" fontId="2" fillId="0" borderId="26" xfId="0" applyFont="1" applyFill="1" applyBorder="1" applyAlignment="1">
      <alignment horizontal="left" vertical="center" wrapText="1"/>
    </xf>
    <xf numFmtId="3" fontId="2" fillId="0" borderId="1" xfId="0" applyNumberFormat="1" applyFont="1" applyFill="1" applyBorder="1" applyAlignment="1">
      <alignment horizontal="left" vertical="center" wrapText="1"/>
    </xf>
    <xf numFmtId="169" fontId="2" fillId="0" borderId="1" xfId="0" quotePrefix="1" applyNumberFormat="1" applyFont="1" applyFill="1" applyBorder="1" applyAlignment="1">
      <alignment horizontal="right" vertical="center"/>
    </xf>
    <xf numFmtId="3" fontId="2" fillId="4" borderId="1" xfId="1" applyNumberFormat="1" applyFill="1" applyBorder="1" applyAlignment="1">
      <alignment horizontal="right" vertical="center" wrapText="1"/>
    </xf>
    <xf numFmtId="3" fontId="22" fillId="4" borderId="1" xfId="18" applyNumberFormat="1" applyFill="1" applyBorder="1" applyAlignment="1">
      <alignment horizontal="right" vertical="center" wrapText="1"/>
    </xf>
    <xf numFmtId="3" fontId="25" fillId="10" borderId="25" xfId="18" applyNumberFormat="1" applyFont="1" applyFill="1" applyBorder="1" applyAlignment="1">
      <alignment horizontal="right" vertical="center" wrapText="1"/>
    </xf>
    <xf numFmtId="3" fontId="2" fillId="0" borderId="1" xfId="1" applyNumberFormat="1" applyFill="1" applyBorder="1" applyAlignment="1">
      <alignment horizontal="right" vertical="center" wrapText="1"/>
    </xf>
    <xf numFmtId="3" fontId="2" fillId="0" borderId="27" xfId="1" applyNumberFormat="1" applyFill="1" applyBorder="1" applyAlignment="1">
      <alignment horizontal="right" vertical="center" wrapText="1"/>
    </xf>
    <xf numFmtId="169" fontId="2" fillId="0" borderId="1" xfId="0" applyNumberFormat="1" applyFont="1" applyFill="1" applyBorder="1" applyAlignment="1">
      <alignment horizontal="right" vertical="center"/>
    </xf>
    <xf numFmtId="170" fontId="2" fillId="0" borderId="1" xfId="0" applyNumberFormat="1" applyFont="1" applyFill="1" applyBorder="1" applyAlignment="1">
      <alignment horizontal="right" vertical="center"/>
    </xf>
    <xf numFmtId="3" fontId="22" fillId="0" borderId="1" xfId="18" applyNumberFormat="1" applyFill="1" applyBorder="1" applyAlignment="1">
      <alignment horizontal="right" vertical="center" wrapText="1"/>
    </xf>
    <xf numFmtId="3" fontId="24" fillId="10" borderId="25" xfId="18" applyNumberFormat="1" applyFont="1" applyFill="1" applyBorder="1" applyAlignment="1">
      <alignment horizontal="right" vertical="center"/>
    </xf>
    <xf numFmtId="14" fontId="2" fillId="0" borderId="1" xfId="0" applyNumberFormat="1" applyFont="1" applyFill="1" applyBorder="1" applyAlignment="1">
      <alignment horizontal="right" vertical="center"/>
    </xf>
    <xf numFmtId="0" fontId="2" fillId="0" borderId="0" xfId="1" applyFill="1" applyBorder="1" applyAlignment="1">
      <alignment vertical="center"/>
    </xf>
    <xf numFmtId="0" fontId="2" fillId="0" borderId="1" xfId="0" applyFont="1" applyFill="1" applyBorder="1" applyAlignment="1">
      <alignment horizontal="left" vertical="center" wrapText="1"/>
    </xf>
    <xf numFmtId="0" fontId="2" fillId="0" borderId="1" xfId="1" applyFill="1" applyBorder="1" applyAlignment="1">
      <alignment vertical="center"/>
    </xf>
    <xf numFmtId="3" fontId="22" fillId="0" borderId="1" xfId="18" applyNumberFormat="1" applyFill="1" applyBorder="1" applyAlignment="1">
      <alignment horizontal="left" vertical="center"/>
    </xf>
    <xf numFmtId="3" fontId="3" fillId="8" borderId="28" xfId="1" applyNumberFormat="1" applyFont="1" applyFill="1" applyBorder="1" applyAlignment="1">
      <alignment horizontal="left" vertical="center"/>
    </xf>
    <xf numFmtId="3" fontId="3" fillId="8" borderId="29" xfId="1" applyNumberFormat="1" applyFont="1" applyFill="1" applyBorder="1" applyAlignment="1">
      <alignment vertical="top"/>
    </xf>
    <xf numFmtId="3" fontId="3" fillId="8" borderId="29" xfId="1" applyNumberFormat="1" applyFont="1" applyFill="1" applyBorder="1" applyAlignment="1">
      <alignment horizontal="right" vertical="center"/>
    </xf>
    <xf numFmtId="3" fontId="24" fillId="10" borderId="30" xfId="1" applyNumberFormat="1" applyFont="1" applyFill="1" applyBorder="1" applyAlignment="1">
      <alignment horizontal="right" vertical="center"/>
    </xf>
    <xf numFmtId="3" fontId="3" fillId="8" borderId="31" xfId="1" applyNumberFormat="1" applyFont="1" applyFill="1" applyBorder="1" applyAlignment="1">
      <alignment horizontal="right" vertical="center"/>
    </xf>
    <xf numFmtId="3" fontId="3" fillId="10" borderId="15" xfId="1" applyNumberFormat="1" applyFont="1" applyFill="1" applyBorder="1" applyAlignment="1">
      <alignment horizontal="left" vertical="center"/>
    </xf>
    <xf numFmtId="3" fontId="3" fillId="10" borderId="16" xfId="1" applyNumberFormat="1" applyFont="1" applyFill="1" applyBorder="1" applyAlignment="1">
      <alignment vertical="top"/>
    </xf>
    <xf numFmtId="3" fontId="3" fillId="10" borderId="16" xfId="1" applyNumberFormat="1" applyFont="1" applyFill="1" applyBorder="1" applyAlignment="1">
      <alignment horizontal="right" vertical="center"/>
    </xf>
    <xf numFmtId="171" fontId="3" fillId="10" borderId="16" xfId="1" applyNumberFormat="1" applyFont="1" applyFill="1" applyBorder="1" applyAlignment="1">
      <alignment horizontal="right" vertical="center"/>
    </xf>
    <xf numFmtId="3" fontId="24" fillId="10" borderId="16" xfId="1" applyNumberFormat="1" applyFont="1" applyFill="1" applyBorder="1" applyAlignment="1">
      <alignment horizontal="right" vertical="center"/>
    </xf>
    <xf numFmtId="3" fontId="3" fillId="10" borderId="17" xfId="1" applyNumberFormat="1" applyFont="1" applyFill="1" applyBorder="1" applyAlignment="1">
      <alignment horizontal="right" vertical="center"/>
    </xf>
    <xf numFmtId="0" fontId="4" fillId="10" borderId="32" xfId="1" applyFont="1" applyFill="1" applyBorder="1" applyAlignment="1">
      <alignment horizontal="left" vertical="center" wrapText="1"/>
    </xf>
    <xf numFmtId="0" fontId="4" fillId="10" borderId="0" xfId="1" applyFont="1" applyFill="1" applyBorder="1" applyAlignment="1">
      <alignment horizontal="left" vertical="center" wrapText="1"/>
    </xf>
    <xf numFmtId="0" fontId="0" fillId="10" borderId="0" xfId="0" applyFill="1" applyBorder="1" applyAlignment="1">
      <alignment horizontal="left" vertical="center"/>
    </xf>
    <xf numFmtId="0" fontId="0" fillId="10" borderId="33" xfId="0" applyFill="1" applyBorder="1" applyAlignment="1">
      <alignment horizontal="left" vertical="center"/>
    </xf>
    <xf numFmtId="0" fontId="5" fillId="10" borderId="32" xfId="1" applyFont="1" applyFill="1" applyBorder="1" applyAlignment="1">
      <alignment horizontal="left" vertical="center"/>
    </xf>
    <xf numFmtId="0" fontId="5" fillId="10" borderId="0" xfId="1" applyFont="1" applyFill="1" applyBorder="1" applyAlignment="1">
      <alignment horizontal="left" vertical="center"/>
    </xf>
    <xf numFmtId="0" fontId="5" fillId="10" borderId="0" xfId="1" applyFont="1" applyFill="1" applyBorder="1"/>
    <xf numFmtId="0" fontId="5" fillId="10" borderId="33" xfId="1" applyFont="1" applyFill="1" applyBorder="1"/>
    <xf numFmtId="0" fontId="30" fillId="10" borderId="0" xfId="1" applyFont="1" applyFill="1" applyBorder="1"/>
    <xf numFmtId="0" fontId="30" fillId="10" borderId="33" xfId="1" applyFont="1" applyFill="1" applyBorder="1"/>
    <xf numFmtId="0" fontId="2" fillId="10" borderId="0" xfId="1" applyFill="1" applyBorder="1"/>
    <xf numFmtId="0" fontId="2" fillId="10" borderId="33" xfId="1" applyFill="1" applyBorder="1"/>
    <xf numFmtId="0" fontId="0" fillId="10" borderId="0" xfId="0" applyFill="1" applyBorder="1" applyAlignment="1">
      <alignment horizontal="left" vertical="center"/>
    </xf>
    <xf numFmtId="0" fontId="5" fillId="10" borderId="34" xfId="1" applyFont="1" applyFill="1" applyBorder="1" applyAlignment="1">
      <alignment horizontal="left" vertical="center"/>
    </xf>
    <xf numFmtId="0" fontId="0" fillId="10" borderId="35" xfId="0" applyFill="1" applyBorder="1" applyAlignment="1">
      <alignment horizontal="left" vertical="center"/>
    </xf>
    <xf numFmtId="0" fontId="2" fillId="10" borderId="35" xfId="1" applyFill="1" applyBorder="1"/>
    <xf numFmtId="0" fontId="2" fillId="10" borderId="36" xfId="1" applyFill="1" applyBorder="1"/>
    <xf numFmtId="0" fontId="38" fillId="0" borderId="0" xfId="1" applyFont="1" applyFill="1" applyBorder="1" applyAlignment="1">
      <alignment horizontal="left" vertical="center"/>
    </xf>
    <xf numFmtId="0" fontId="3" fillId="2" borderId="1" xfId="2" applyFont="1" applyFill="1" applyBorder="1" applyAlignment="1">
      <alignment horizontal="left" vertical="center" wrapText="1"/>
    </xf>
    <xf numFmtId="0" fontId="3" fillId="2" borderId="1" xfId="2" applyFont="1" applyFill="1" applyBorder="1" applyAlignment="1">
      <alignment horizontal="right" wrapText="1"/>
    </xf>
    <xf numFmtId="2" fontId="3" fillId="2" borderId="1" xfId="2" applyNumberFormat="1" applyFont="1" applyFill="1" applyBorder="1" applyAlignment="1">
      <alignment horizontal="right" wrapText="1"/>
    </xf>
    <xf numFmtId="0" fontId="3" fillId="3" borderId="1" xfId="1" applyFont="1" applyFill="1" applyBorder="1" applyAlignment="1">
      <alignment horizontal="left" vertical="center" wrapText="1"/>
    </xf>
    <xf numFmtId="0" fontId="2" fillId="4" borderId="1" xfId="2" applyFont="1" applyFill="1" applyBorder="1" applyAlignment="1">
      <alignment vertical="center" wrapText="1"/>
    </xf>
    <xf numFmtId="0" fontId="2" fillId="0" borderId="1" xfId="2" applyFont="1" applyFill="1" applyBorder="1" applyAlignment="1">
      <alignment vertical="center" wrapText="1"/>
    </xf>
    <xf numFmtId="3" fontId="2" fillId="0" borderId="1" xfId="1" applyNumberFormat="1" applyBorder="1" applyAlignment="1">
      <alignment horizontal="right" vertical="center" wrapText="1"/>
    </xf>
    <xf numFmtId="0" fontId="3" fillId="8" borderId="1" xfId="1" applyFont="1" applyFill="1" applyBorder="1" applyAlignment="1">
      <alignment vertical="center" wrapText="1"/>
    </xf>
    <xf numFmtId="3" fontId="3" fillId="8" borderId="1" xfId="1" applyNumberFormat="1" applyFont="1" applyFill="1" applyBorder="1" applyAlignment="1">
      <alignment horizontal="right" vertical="center" wrapText="1"/>
    </xf>
    <xf numFmtId="0" fontId="42" fillId="0" borderId="0" xfId="1" applyFont="1" applyAlignment="1">
      <alignment horizontal="left" vertical="center"/>
    </xf>
    <xf numFmtId="0" fontId="6" fillId="0" borderId="0" xfId="1" applyFont="1" applyAlignment="1">
      <alignment horizontal="left" vertical="center"/>
    </xf>
    <xf numFmtId="0" fontId="5" fillId="0" borderId="0" xfId="1" applyFont="1" applyBorder="1" applyAlignment="1">
      <alignment horizontal="left" vertical="center" wrapText="1"/>
    </xf>
    <xf numFmtId="0" fontId="5" fillId="0" borderId="0" xfId="1" applyFont="1" applyAlignment="1">
      <alignment horizontal="left" vertical="center" wrapText="1"/>
    </xf>
    <xf numFmtId="0" fontId="43" fillId="0" borderId="0" xfId="12" applyFont="1" applyFill="1" applyBorder="1" applyAlignment="1">
      <alignment vertical="center"/>
    </xf>
    <xf numFmtId="0" fontId="4" fillId="2" borderId="1" xfId="12" applyFont="1" applyFill="1" applyBorder="1" applyAlignment="1">
      <alignment horizontal="left" vertical="center" wrapText="1"/>
    </xf>
    <xf numFmtId="0" fontId="4" fillId="2" borderId="1" xfId="12" applyFont="1" applyFill="1" applyBorder="1" applyAlignment="1">
      <alignment horizontal="right" wrapText="1"/>
    </xf>
    <xf numFmtId="0" fontId="4" fillId="2" borderId="1" xfId="12" applyFont="1" applyFill="1" applyBorder="1" applyAlignment="1">
      <alignment horizontal="right" vertical="center" wrapText="1"/>
    </xf>
    <xf numFmtId="0" fontId="4" fillId="2" borderId="1" xfId="12" applyFont="1" applyFill="1" applyBorder="1" applyAlignment="1">
      <alignment horizontal="left" vertical="center" wrapText="1" indent="1"/>
    </xf>
    <xf numFmtId="0" fontId="42" fillId="0" borderId="1" xfId="12" applyFont="1" applyBorder="1"/>
    <xf numFmtId="0" fontId="44" fillId="0" borderId="1" xfId="12" applyFont="1" applyBorder="1" applyAlignment="1">
      <alignment vertical="top" wrapText="1"/>
    </xf>
    <xf numFmtId="172" fontId="42" fillId="0" borderId="1" xfId="13" applyNumberFormat="1" applyFont="1" applyFill="1" applyBorder="1" applyAlignment="1">
      <alignment horizontal="right" vertical="center" wrapText="1"/>
    </xf>
    <xf numFmtId="172" fontId="4" fillId="0" borderId="1" xfId="13" applyNumberFormat="1" applyFont="1" applyFill="1" applyBorder="1" applyAlignment="1">
      <alignment horizontal="right" vertical="center" wrapText="1"/>
    </xf>
    <xf numFmtId="0" fontId="42" fillId="3" borderId="3" xfId="12" applyFont="1" applyFill="1" applyBorder="1" applyAlignment="1">
      <alignment vertical="center" wrapText="1"/>
    </xf>
    <xf numFmtId="0" fontId="42" fillId="3" borderId="4" xfId="12" applyFont="1" applyFill="1" applyBorder="1" applyAlignment="1">
      <alignment vertical="center" wrapText="1"/>
    </xf>
    <xf numFmtId="173" fontId="6" fillId="0" borderId="1" xfId="12" applyNumberFormat="1" applyFont="1" applyBorder="1" applyAlignment="1">
      <alignment horizontal="left" vertical="center" wrapText="1"/>
    </xf>
    <xf numFmtId="3" fontId="6" fillId="0" borderId="1" xfId="13" applyNumberFormat="1" applyFont="1" applyFill="1" applyBorder="1" applyAlignment="1">
      <alignment horizontal="right" vertical="center" wrapText="1"/>
    </xf>
    <xf numFmtId="173" fontId="6" fillId="0" borderId="1" xfId="12" applyNumberFormat="1" applyFont="1" applyBorder="1" applyAlignment="1">
      <alignment vertical="top" wrapText="1"/>
    </xf>
    <xf numFmtId="173" fontId="42" fillId="3" borderId="3" xfId="12" applyNumberFormat="1" applyFont="1" applyFill="1" applyBorder="1" applyAlignment="1">
      <alignment horizontal="left" vertical="center" wrapText="1"/>
    </xf>
    <xf numFmtId="173" fontId="42" fillId="3" borderId="4" xfId="12" applyNumberFormat="1" applyFont="1" applyFill="1" applyBorder="1" applyAlignment="1">
      <alignment horizontal="left" vertical="center" wrapText="1"/>
    </xf>
    <xf numFmtId="173" fontId="6" fillId="0" borderId="1" xfId="12" applyNumberFormat="1" applyFont="1" applyFill="1" applyBorder="1" applyAlignment="1">
      <alignment horizontal="left" vertical="center" wrapText="1"/>
    </xf>
    <xf numFmtId="3" fontId="6" fillId="0" borderId="1" xfId="14" applyNumberFormat="1" applyFont="1" applyFill="1" applyBorder="1" applyAlignment="1">
      <alignment horizontal="right" vertical="center" wrapText="1"/>
    </xf>
    <xf numFmtId="173" fontId="6" fillId="0" borderId="1" xfId="12" applyNumberFormat="1" applyFont="1" applyFill="1" applyBorder="1" applyAlignment="1">
      <alignment vertical="top" wrapText="1"/>
    </xf>
    <xf numFmtId="3" fontId="6" fillId="0" borderId="1" xfId="13" applyNumberFormat="1" applyFont="1" applyFill="1" applyBorder="1" applyAlignment="1">
      <alignment horizontal="left" vertical="center" wrapText="1"/>
    </xf>
    <xf numFmtId="173" fontId="6" fillId="4" borderId="1" xfId="15" applyNumberFormat="1" applyFont="1" applyFill="1" applyBorder="1" applyAlignment="1">
      <alignment vertical="top" wrapText="1"/>
    </xf>
    <xf numFmtId="3" fontId="6" fillId="0" borderId="1" xfId="13" applyNumberFormat="1" applyFont="1" applyFill="1" applyBorder="1" applyAlignment="1">
      <alignment vertical="top" wrapText="1"/>
    </xf>
    <xf numFmtId="173" fontId="42" fillId="8" borderId="1" xfId="12" applyNumberFormat="1" applyFont="1" applyFill="1" applyBorder="1" applyAlignment="1">
      <alignment vertical="center" wrapText="1"/>
    </xf>
    <xf numFmtId="173" fontId="42" fillId="8" borderId="1" xfId="12" applyNumberFormat="1" applyFont="1" applyFill="1" applyBorder="1" applyAlignment="1">
      <alignment horizontal="left" vertical="center" wrapText="1"/>
    </xf>
    <xf numFmtId="3" fontId="42" fillId="8" borderId="1" xfId="13" applyNumberFormat="1" applyFont="1" applyFill="1" applyBorder="1" applyAlignment="1">
      <alignment horizontal="right" vertical="center" wrapText="1"/>
    </xf>
    <xf numFmtId="3" fontId="4" fillId="8" borderId="1" xfId="13" applyNumberFormat="1" applyFont="1" applyFill="1" applyBorder="1" applyAlignment="1">
      <alignment horizontal="right" vertical="center" wrapText="1"/>
    </xf>
    <xf numFmtId="0" fontId="6" fillId="0" borderId="37" xfId="0" applyFont="1" applyBorder="1" applyAlignment="1">
      <alignment vertical="center"/>
    </xf>
    <xf numFmtId="0" fontId="45" fillId="0" borderId="35" xfId="20" applyFont="1" applyFill="1" applyBorder="1" applyAlignment="1">
      <alignment vertical="center"/>
    </xf>
    <xf numFmtId="174" fontId="46" fillId="0" borderId="35" xfId="18" applyNumberFormat="1" applyFont="1" applyFill="1" applyBorder="1" applyAlignment="1">
      <alignment horizontal="right" vertical="center"/>
    </xf>
    <xf numFmtId="0" fontId="46" fillId="14" borderId="12" xfId="21" applyFont="1" applyFill="1" applyBorder="1" applyAlignment="1">
      <alignment vertical="center"/>
    </xf>
    <xf numFmtId="0" fontId="46" fillId="14" borderId="12" xfId="21" applyFont="1" applyFill="1" applyBorder="1" applyAlignment="1">
      <alignment horizontal="left" vertical="center" wrapText="1"/>
    </xf>
    <xf numFmtId="174" fontId="46" fillId="14" borderId="12" xfId="18" applyNumberFormat="1" applyFont="1" applyFill="1" applyBorder="1" applyAlignment="1">
      <alignment horizontal="right" vertical="center" wrapText="1"/>
    </xf>
    <xf numFmtId="0" fontId="46" fillId="15" borderId="38" xfId="21" applyFont="1" applyFill="1" applyBorder="1" applyAlignment="1">
      <alignment vertical="center" wrapText="1"/>
    </xf>
    <xf numFmtId="0" fontId="46" fillId="15" borderId="14" xfId="21" applyFont="1" applyFill="1" applyBorder="1" applyAlignment="1">
      <alignment vertical="center" wrapText="1"/>
    </xf>
    <xf numFmtId="174" fontId="46" fillId="15" borderId="14" xfId="18" applyNumberFormat="1" applyFont="1" applyFill="1" applyBorder="1" applyAlignment="1">
      <alignment horizontal="right" vertical="center" wrapText="1"/>
    </xf>
    <xf numFmtId="174" fontId="46" fillId="15" borderId="21" xfId="18" applyNumberFormat="1" applyFont="1" applyFill="1" applyBorder="1" applyAlignment="1">
      <alignment horizontal="right" vertical="center" wrapText="1"/>
    </xf>
    <xf numFmtId="0" fontId="49" fillId="0" borderId="12" xfId="21" applyFont="1" applyFill="1" applyBorder="1" applyAlignment="1">
      <alignment vertical="center" wrapText="1"/>
    </xf>
    <xf numFmtId="168" fontId="49" fillId="0" borderId="12" xfId="21" applyNumberFormat="1" applyFont="1" applyFill="1" applyBorder="1" applyAlignment="1">
      <alignment horizontal="left" vertical="center" wrapText="1"/>
    </xf>
    <xf numFmtId="174" fontId="49" fillId="0" borderId="12" xfId="18" applyNumberFormat="1" applyFont="1" applyFill="1" applyBorder="1" applyAlignment="1">
      <alignment horizontal="right" vertical="center"/>
    </xf>
    <xf numFmtId="0" fontId="49" fillId="0" borderId="12" xfId="2" applyFont="1" applyFill="1" applyBorder="1" applyAlignment="1"/>
    <xf numFmtId="0" fontId="46" fillId="12" borderId="12" xfId="21" applyFont="1" applyFill="1" applyBorder="1" applyAlignment="1">
      <alignment horizontal="left" vertical="center" wrapText="1"/>
    </xf>
    <xf numFmtId="0" fontId="49" fillId="12" borderId="12" xfId="21" applyFont="1" applyFill="1" applyBorder="1" applyAlignment="1">
      <alignment vertical="center"/>
    </xf>
    <xf numFmtId="174" fontId="46" fillId="12" borderId="12" xfId="18" applyNumberFormat="1" applyFont="1" applyFill="1" applyBorder="1" applyAlignment="1">
      <alignment horizontal="right" vertical="center"/>
    </xf>
    <xf numFmtId="0" fontId="49" fillId="0" borderId="12" xfId="2" applyFont="1" applyFill="1" applyBorder="1"/>
    <xf numFmtId="174" fontId="46" fillId="0" borderId="12" xfId="18" applyNumberFormat="1" applyFont="1" applyFill="1" applyBorder="1" applyAlignment="1">
      <alignment horizontal="right" vertical="center"/>
    </xf>
    <xf numFmtId="174" fontId="23" fillId="0" borderId="12" xfId="18" applyNumberFormat="1" applyFont="1" applyFill="1" applyBorder="1" applyAlignment="1">
      <alignment horizontal="right" vertical="center"/>
    </xf>
    <xf numFmtId="0" fontId="46" fillId="15" borderId="38" xfId="21" applyFont="1" applyFill="1" applyBorder="1" applyAlignment="1">
      <alignment vertical="center" wrapText="1"/>
    </xf>
    <xf numFmtId="0" fontId="46" fillId="15" borderId="14" xfId="21" applyFont="1" applyFill="1" applyBorder="1" applyAlignment="1">
      <alignment vertical="center" wrapText="1"/>
    </xf>
    <xf numFmtId="0" fontId="46" fillId="15" borderId="38" xfId="21" applyFont="1" applyFill="1" applyBorder="1" applyAlignment="1">
      <alignment vertical="center"/>
    </xf>
    <xf numFmtId="175" fontId="46" fillId="12" borderId="12" xfId="21" applyNumberFormat="1" applyFont="1" applyFill="1" applyBorder="1" applyAlignment="1">
      <alignment vertical="center"/>
    </xf>
    <xf numFmtId="171" fontId="46" fillId="12" borderId="12" xfId="21" applyNumberFormat="1" applyFont="1" applyFill="1" applyBorder="1" applyAlignment="1">
      <alignment horizontal="right" vertical="center" wrapText="1"/>
    </xf>
    <xf numFmtId="0" fontId="49" fillId="0" borderId="12" xfId="21" applyFont="1" applyFill="1" applyBorder="1" applyAlignment="1">
      <alignment horizontal="left" vertical="center" wrapText="1"/>
    </xf>
    <xf numFmtId="0" fontId="49" fillId="0" borderId="12" xfId="20" applyFont="1" applyFill="1" applyBorder="1" applyAlignment="1">
      <alignment vertical="center"/>
    </xf>
    <xf numFmtId="0" fontId="49" fillId="0" borderId="0" xfId="20" applyFont="1" applyFill="1" applyBorder="1" applyAlignment="1">
      <alignment vertical="center"/>
    </xf>
    <xf numFmtId="168" fontId="49" fillId="12" borderId="12" xfId="21" applyNumberFormat="1" applyFont="1" applyFill="1" applyBorder="1" applyAlignment="1">
      <alignment horizontal="right" vertical="center" wrapText="1"/>
    </xf>
    <xf numFmtId="0" fontId="6" fillId="0" borderId="12" xfId="2" applyFill="1" applyBorder="1"/>
    <xf numFmtId="0" fontId="49" fillId="0" borderId="0" xfId="20" applyFont="1" applyBorder="1" applyAlignment="1">
      <alignment vertical="center"/>
    </xf>
    <xf numFmtId="171" fontId="49" fillId="0" borderId="12" xfId="21" applyNumberFormat="1" applyFont="1" applyFill="1" applyBorder="1" applyAlignment="1">
      <alignment horizontal="left" vertical="center" wrapText="1"/>
    </xf>
    <xf numFmtId="175" fontId="46" fillId="12" borderId="12" xfId="21" applyNumberFormat="1" applyFont="1" applyFill="1" applyBorder="1" applyAlignment="1">
      <alignment horizontal="right" vertical="center"/>
    </xf>
    <xf numFmtId="175" fontId="49" fillId="0" borderId="12" xfId="21" applyNumberFormat="1" applyFont="1" applyFill="1" applyBorder="1" applyAlignment="1">
      <alignment horizontal="left" vertical="center" wrapText="1"/>
    </xf>
    <xf numFmtId="0" fontId="46" fillId="15" borderId="38" xfId="21" applyFont="1" applyFill="1" applyBorder="1" applyAlignment="1">
      <alignment horizontal="left" vertical="center" wrapText="1"/>
    </xf>
    <xf numFmtId="0" fontId="46" fillId="15" borderId="14" xfId="21" applyFont="1" applyFill="1" applyBorder="1" applyAlignment="1">
      <alignment horizontal="left" vertical="center" wrapText="1"/>
    </xf>
    <xf numFmtId="0" fontId="46" fillId="15" borderId="21" xfId="21" applyFont="1" applyFill="1" applyBorder="1" applyAlignment="1">
      <alignment horizontal="left" vertical="center" wrapText="1"/>
    </xf>
    <xf numFmtId="0" fontId="46" fillId="0" borderId="12" xfId="21" applyFont="1" applyFill="1" applyBorder="1" applyAlignment="1">
      <alignment horizontal="left" vertical="center" wrapText="1"/>
    </xf>
    <xf numFmtId="175" fontId="49" fillId="0" borderId="12" xfId="21" applyNumberFormat="1" applyFont="1" applyFill="1" applyBorder="1" applyAlignment="1">
      <alignment horizontal="right" vertical="center"/>
    </xf>
    <xf numFmtId="0" fontId="46" fillId="0" borderId="16" xfId="21" applyFont="1" applyFill="1" applyBorder="1" applyAlignment="1">
      <alignment vertical="center"/>
    </xf>
    <xf numFmtId="174" fontId="49" fillId="0" borderId="0" xfId="18" applyNumberFormat="1" applyFont="1" applyFill="1" applyAlignment="1">
      <alignment horizontal="right" vertical="center"/>
    </xf>
    <xf numFmtId="174" fontId="46" fillId="0" borderId="0" xfId="18" applyNumberFormat="1" applyFont="1" applyFill="1" applyAlignment="1">
      <alignment horizontal="right" vertical="center"/>
    </xf>
    <xf numFmtId="174" fontId="49" fillId="0" borderId="0" xfId="18" applyNumberFormat="1" applyFont="1" applyFill="1" applyBorder="1" applyAlignment="1">
      <alignment horizontal="right" vertical="center"/>
    </xf>
    <xf numFmtId="0" fontId="59" fillId="0" borderId="0" xfId="21" applyFont="1" applyFill="1" applyAlignment="1">
      <alignment horizontal="left" vertical="center" wrapText="1"/>
    </xf>
    <xf numFmtId="0" fontId="59" fillId="0" borderId="0" xfId="21" applyFont="1" applyFill="1" applyAlignment="1">
      <alignment vertical="center" wrapText="1"/>
    </xf>
    <xf numFmtId="0" fontId="60" fillId="0" borderId="39" xfId="0" applyFont="1" applyBorder="1" applyAlignment="1">
      <alignment vertical="center"/>
    </xf>
    <xf numFmtId="0" fontId="0" fillId="0" borderId="40" xfId="0" applyBorder="1"/>
    <xf numFmtId="0" fontId="0" fillId="0" borderId="41" xfId="0" applyBorder="1"/>
    <xf numFmtId="0" fontId="61" fillId="16" borderId="42" xfId="0" applyFont="1" applyFill="1" applyBorder="1" applyAlignment="1">
      <alignment vertical="center" wrapText="1"/>
    </xf>
    <xf numFmtId="0" fontId="61" fillId="16" borderId="43" xfId="0" applyFont="1" applyFill="1" applyBorder="1" applyAlignment="1">
      <alignment horizontal="left" vertical="center" wrapText="1" indent="1"/>
    </xf>
    <xf numFmtId="0" fontId="61" fillId="16" borderId="44" xfId="0" applyFont="1" applyFill="1" applyBorder="1" applyAlignment="1">
      <alignment vertical="center" wrapText="1"/>
    </xf>
    <xf numFmtId="0" fontId="62" fillId="17" borderId="39" xfId="0" applyFont="1" applyFill="1" applyBorder="1" applyAlignment="1">
      <alignment vertical="center" wrapText="1"/>
    </xf>
    <xf numFmtId="0" fontId="62" fillId="17" borderId="40" xfId="0" applyFont="1" applyFill="1" applyBorder="1" applyAlignment="1">
      <alignment vertical="center" wrapText="1"/>
    </xf>
    <xf numFmtId="0" fontId="62" fillId="17" borderId="41" xfId="0" applyFont="1" applyFill="1" applyBorder="1" applyAlignment="1">
      <alignment vertical="center" wrapText="1"/>
    </xf>
    <xf numFmtId="0" fontId="61" fillId="0" borderId="12" xfId="0" applyFont="1" applyBorder="1" applyAlignment="1">
      <alignment vertical="center" wrapText="1"/>
    </xf>
    <xf numFmtId="0" fontId="62" fillId="17" borderId="45" xfId="0" applyFont="1" applyFill="1" applyBorder="1" applyAlignment="1">
      <alignment vertical="center" wrapText="1"/>
    </xf>
    <xf numFmtId="0" fontId="62" fillId="17" borderId="0" xfId="0" applyFont="1" applyFill="1" applyBorder="1" applyAlignment="1">
      <alignment vertical="center" wrapText="1"/>
    </xf>
    <xf numFmtId="0" fontId="62" fillId="17" borderId="46" xfId="0" applyFont="1" applyFill="1" applyBorder="1" applyAlignment="1">
      <alignment vertical="center" wrapText="1"/>
    </xf>
    <xf numFmtId="0" fontId="61" fillId="0" borderId="12" xfId="0" applyFont="1" applyFill="1" applyBorder="1" applyAlignment="1">
      <alignment vertical="center" wrapText="1"/>
    </xf>
    <xf numFmtId="0" fontId="0" fillId="0" borderId="0" xfId="0" applyAlignment="1">
      <alignment vertical="center"/>
    </xf>
    <xf numFmtId="0" fontId="63" fillId="0" borderId="35" xfId="0" applyFont="1" applyFill="1" applyBorder="1" applyAlignment="1">
      <alignment horizontal="left" vertical="center" wrapText="1"/>
    </xf>
    <xf numFmtId="0" fontId="25" fillId="0" borderId="0" xfId="0" applyFont="1" applyFill="1" applyAlignment="1">
      <alignment vertical="center"/>
    </xf>
    <xf numFmtId="0" fontId="64" fillId="13" borderId="15" xfId="0" applyFont="1" applyFill="1" applyBorder="1" applyAlignment="1">
      <alignment vertical="center" wrapText="1"/>
    </xf>
    <xf numFmtId="0" fontId="0" fillId="13" borderId="16" xfId="0" applyFill="1" applyBorder="1" applyAlignment="1">
      <alignment horizontal="center" vertical="center"/>
    </xf>
    <xf numFmtId="0" fontId="0" fillId="13" borderId="17" xfId="0" applyFill="1" applyBorder="1" applyAlignment="1">
      <alignment horizontal="center" vertical="center"/>
    </xf>
    <xf numFmtId="0" fontId="50" fillId="13" borderId="32" xfId="0" applyFont="1" applyFill="1" applyBorder="1" applyAlignment="1">
      <alignment vertical="center" wrapText="1"/>
    </xf>
    <xf numFmtId="0" fontId="50" fillId="13" borderId="0" xfId="0" applyFont="1" applyFill="1" applyBorder="1" applyAlignment="1">
      <alignment vertical="center" wrapText="1"/>
    </xf>
    <xf numFmtId="0" fontId="0" fillId="13" borderId="33" xfId="0" applyFill="1" applyBorder="1" applyAlignment="1">
      <alignment horizontal="center" vertical="center"/>
    </xf>
    <xf numFmtId="0" fontId="0" fillId="0" borderId="0" xfId="0" applyFill="1" applyAlignment="1">
      <alignment vertical="center"/>
    </xf>
    <xf numFmtId="0" fontId="50" fillId="13" borderId="34" xfId="0" applyFont="1" applyFill="1" applyBorder="1" applyAlignment="1">
      <alignment vertical="center" wrapText="1"/>
    </xf>
    <xf numFmtId="0" fontId="50" fillId="13" borderId="35" xfId="0" applyFont="1" applyFill="1" applyBorder="1" applyAlignment="1">
      <alignment vertical="center" wrapText="1"/>
    </xf>
    <xf numFmtId="0" fontId="0" fillId="13" borderId="36" xfId="0" applyFill="1" applyBorder="1" applyAlignment="1">
      <alignment horizontal="center" vertical="center"/>
    </xf>
    <xf numFmtId="0" fontId="64" fillId="0" borderId="20" xfId="0" applyFont="1" applyFill="1" applyBorder="1" applyAlignment="1">
      <alignment vertical="center" wrapText="1"/>
    </xf>
    <xf numFmtId="0" fontId="64" fillId="0" borderId="20" xfId="0" applyFont="1" applyFill="1" applyBorder="1" applyAlignment="1">
      <alignment horizontal="center" vertical="center" wrapText="1"/>
    </xf>
    <xf numFmtId="0" fontId="65" fillId="0" borderId="12" xfId="0" applyFont="1" applyFill="1" applyBorder="1" applyAlignment="1">
      <alignment vertical="center" wrapText="1"/>
    </xf>
    <xf numFmtId="0" fontId="50" fillId="0" borderId="12" xfId="0" applyFont="1" applyFill="1" applyBorder="1" applyAlignment="1">
      <alignment horizontal="center" vertical="center" wrapText="1"/>
    </xf>
    <xf numFmtId="171" fontId="50" fillId="13" borderId="12" xfId="0" applyNumberFormat="1" applyFont="1" applyFill="1" applyBorder="1" applyAlignment="1">
      <alignment horizontal="center" vertical="center" wrapText="1"/>
    </xf>
    <xf numFmtId="171" fontId="50" fillId="0" borderId="12" xfId="0" applyNumberFormat="1" applyFont="1" applyFill="1" applyBorder="1" applyAlignment="1">
      <alignment vertical="center" wrapText="1"/>
    </xf>
    <xf numFmtId="0" fontId="65" fillId="0" borderId="12" xfId="0" applyFont="1" applyFill="1" applyBorder="1" applyAlignment="1">
      <alignment horizontal="left" vertical="center" wrapText="1"/>
    </xf>
    <xf numFmtId="0" fontId="65" fillId="10" borderId="12" xfId="0" applyFont="1" applyFill="1" applyBorder="1" applyAlignment="1">
      <alignment vertical="center" wrapText="1"/>
    </xf>
    <xf numFmtId="171" fontId="65" fillId="10" borderId="12" xfId="0" applyNumberFormat="1" applyFont="1" applyFill="1" applyBorder="1" applyAlignment="1">
      <alignment horizontal="left" vertical="center" wrapText="1"/>
    </xf>
    <xf numFmtId="171" fontId="65" fillId="0" borderId="12" xfId="0" applyNumberFormat="1" applyFont="1" applyFill="1" applyBorder="1" applyAlignment="1">
      <alignment horizontal="left" vertical="center" wrapText="1"/>
    </xf>
    <xf numFmtId="171" fontId="50" fillId="0" borderId="12" xfId="0" applyNumberFormat="1" applyFont="1" applyFill="1" applyBorder="1" applyAlignment="1">
      <alignment horizontal="center" vertical="center" wrapText="1"/>
    </xf>
    <xf numFmtId="0" fontId="50" fillId="0" borderId="12" xfId="0" applyFont="1" applyFill="1" applyBorder="1" applyAlignment="1">
      <alignment horizontal="left" vertical="center" wrapText="1"/>
    </xf>
    <xf numFmtId="0" fontId="50" fillId="0" borderId="12" xfId="0" applyFont="1" applyFill="1" applyBorder="1" applyAlignment="1">
      <alignment horizontal="center" vertical="center"/>
    </xf>
    <xf numFmtId="0" fontId="50" fillId="0" borderId="12" xfId="0" applyFont="1" applyFill="1" applyBorder="1" applyAlignment="1">
      <alignment vertical="center" wrapText="1"/>
    </xf>
    <xf numFmtId="0" fontId="50" fillId="10" borderId="12" xfId="0" applyFont="1" applyFill="1" applyBorder="1" applyAlignment="1">
      <alignment horizontal="left" vertical="center" wrapText="1"/>
    </xf>
    <xf numFmtId="168" fontId="50" fillId="0" borderId="12" xfId="0" applyNumberFormat="1" applyFont="1" applyFill="1" applyBorder="1" applyAlignment="1">
      <alignment horizontal="center" vertical="center" wrapText="1"/>
    </xf>
    <xf numFmtId="0" fontId="50" fillId="0" borderId="12" xfId="0" applyNumberFormat="1" applyFont="1" applyFill="1" applyBorder="1" applyAlignment="1">
      <alignment horizontal="left" vertical="center" wrapText="1"/>
    </xf>
    <xf numFmtId="0" fontId="50" fillId="13" borderId="12" xfId="0" applyFont="1" applyFill="1" applyBorder="1" applyAlignment="1">
      <alignment horizontal="center" vertical="center"/>
    </xf>
  </cellXfs>
  <cellStyles count="22">
    <cellStyle name="Comma" xfId="18" builtinId="3"/>
    <cellStyle name="Comma 2 2 2" xfId="5"/>
    <cellStyle name="Comma 2 2 3" xfId="4"/>
    <cellStyle name="Comma 3" xfId="13"/>
    <cellStyle name="Comma 3 2 2 3" xfId="14"/>
    <cellStyle name="Currency" xfId="19" builtinId="4"/>
    <cellStyle name="Followed Hyperlink" xfId="17" builtinId="9" hidden="1"/>
    <cellStyle name="Hyperlink" xfId="16" builtinId="8" hidden="1"/>
    <cellStyle name="Normal" xfId="0" builtinId="0"/>
    <cellStyle name="Normal 2" xfId="2"/>
    <cellStyle name="Normal 2 3" xfId="1"/>
    <cellStyle name="Normal 2 3 2 2" xfId="3"/>
    <cellStyle name="Normal 3" xfId="7"/>
    <cellStyle name="Normal 5" xfId="12"/>
    <cellStyle name="Normal 5 2 2 2 2 2 2" xfId="15"/>
    <cellStyle name="Normal 7" xfId="6"/>
    <cellStyle name="Normal 8" xfId="11"/>
    <cellStyle name="Normal_2016-17 Defence Annual Report (Table XX)" xfId="20"/>
    <cellStyle name="Normal_AB12201648" xfId="9"/>
    <cellStyle name="Normal_AB12201648 2 2" xfId="10"/>
    <cellStyle name="Normal_Table 78  Approved Capital Facilities Projects by State and Federal Electorate" xfId="21"/>
    <cellStyle name="Normal_Top 30 - AR 2013-14 " xfId="8"/>
  </cellStyles>
  <dxfs count="0"/>
  <tableStyles count="0" defaultTableStyle="TableStyleMedium2" defaultPivotStyle="PivotStyleLight16"/>
  <colors>
    <mruColors>
      <color rgb="FFD5A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di.maddenbrothers/AppData/Local/Microsoft/Windows/Temporary%20Internet%20Files/Content.Outlook/LTK6V158/R2168576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TEMP\ie\Temporary%20Internet%20Files\OLK429\AE%202005-06%20move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Fin_Stats\2005-06\09.%20March%2006\March%20statements%20final.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urr"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nnua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dministration"/>
      <sheetName val="Lists"/>
      <sheetName val="Financial_Statements"/>
      <sheetName val="Output Summary"/>
      <sheetName val="Output Summary (Aggregate)"/>
      <sheetName val="Employees"/>
      <sheetName val="Employees by Program"/>
      <sheetName val="AdjustmentsType"/>
      <sheetName val="Adjustments"/>
      <sheetName val="Journal Entry"/>
      <sheetName val="Cash Flow validation"/>
      <sheetName val="Import"/>
      <sheetName val="Splits"/>
      <sheetName val="Trail"/>
      <sheetName val="Special Account Rec"/>
      <sheetName val="CBMS_Rec"/>
      <sheetName val="Rec_FlatFile"/>
      <sheetName val="CBMS_Rec_By_Prog"/>
      <sheetName val="BEAM_COA"/>
      <sheetName val="Internal_Trail"/>
      <sheetName val="Internal_Rec"/>
    </sheetNames>
    <sheetDataSet>
      <sheetData sheetId="0"/>
      <sheetData sheetId="1">
        <row r="3">
          <cell r="C3" t="str">
            <v>2015-2016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ing"/>
      <sheetName val="Prepayment"/>
      <sheetName val="Movements"/>
      <sheetName val="Movements Pending"/>
      <sheetName val="Lists"/>
    </sheetNames>
    <sheetDataSet>
      <sheetData sheetId="0"/>
      <sheetData sheetId="1"/>
      <sheetData sheetId="2"/>
      <sheetData sheetId="3"/>
      <sheetData sheetId="4">
        <row r="3">
          <cell r="A3" t="str">
            <v>A</v>
          </cell>
        </row>
        <row r="4">
          <cell r="A4" t="str">
            <v>B</v>
          </cell>
        </row>
        <row r="5">
          <cell r="A5" t="str">
            <v>C</v>
          </cell>
        </row>
        <row r="6">
          <cell r="A6" t="str">
            <v>D</v>
          </cell>
        </row>
        <row r="7">
          <cell r="A7" t="str">
            <v>E</v>
          </cell>
        </row>
        <row r="8">
          <cell r="A8" t="str">
            <v>F</v>
          </cell>
        </row>
        <row r="9">
          <cell r="A9" t="str">
            <v>G</v>
          </cell>
        </row>
        <row r="10">
          <cell r="A10" t="str">
            <v>H</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Text Elements"/>
      <sheetName val="Annual Note Text Elements"/>
      <sheetName val="Annual Validations"/>
      <sheetName val="Monthly Validations"/>
      <sheetName val="Primary Statements"/>
      <sheetName val="Notes 4 to 13 &amp; 19 to 22"/>
      <sheetName val="Note 8F AMS"/>
      <sheetName val="Note 12"/>
      <sheetName val="Inventory Re-allocation"/>
      <sheetName val="Cash Flow Worksheet"/>
      <sheetName val="Admin Cash Flow Worksheet"/>
      <sheetName val="Detailed Asset Movement Sch"/>
      <sheetName val="Note 15 Executive Remuneration"/>
      <sheetName val="Notes 16 &amp; 17 Auditors &amp; ASL"/>
      <sheetName val="Note 18b &amp; 26b Int Rate Risk"/>
      <sheetName val="Note 18e FX Risk"/>
      <sheetName val="Note 18c &amp; 26c Net Fair Value"/>
      <sheetName val="Note 23 Admin Reconciliation"/>
      <sheetName val="Note 27A Approp Act 1 and 3"/>
      <sheetName val="Note 27B Approp Act 2 and 4"/>
      <sheetName val="Note 27C Unlimited Spec Approps"/>
      <sheetName val="Note 28 &amp; 29 Spec Accts &amp; Trust"/>
      <sheetName val="Note 30 Specific Pay Disclosure"/>
      <sheetName val="CPAC Receivables Maturity Sch"/>
      <sheetName val="Notes Index"/>
      <sheetName val="CBMS Texts"/>
      <sheetName val="CBMS Dept Report"/>
      <sheetName val="Account Lookup"/>
      <sheetName val="Missing CBMS Accounts"/>
      <sheetName val="Get Variables"/>
      <sheetName val="AIMS Text Elements"/>
      <sheetName val="AIMS Dept Report"/>
      <sheetName val="Cash Flow Formulas"/>
      <sheetName val="Cash flow rec formulas"/>
      <sheetName val="AIMS Admin Report"/>
    </sheetNames>
    <sheetDataSet>
      <sheetData sheetId="0"/>
      <sheetData sheetId="1"/>
      <sheetData sheetId="2">
        <row r="3">
          <cell r="G3">
            <v>0</v>
          </cell>
        </row>
      </sheetData>
      <sheetData sheetId="3">
        <row r="3">
          <cell r="B3">
            <v>0</v>
          </cell>
          <cell r="E3">
            <v>0</v>
          </cell>
          <cell r="H3">
            <v>0</v>
          </cell>
          <cell r="K3">
            <v>0</v>
          </cell>
          <cell r="N3">
            <v>0</v>
          </cell>
          <cell r="Q3">
            <v>0</v>
          </cell>
          <cell r="T3">
            <v>0</v>
          </cell>
          <cell r="W3">
            <v>0</v>
          </cell>
          <cell r="Z3">
            <v>0</v>
          </cell>
          <cell r="AC3">
            <v>0</v>
          </cell>
          <cell r="AF3">
            <v>0</v>
          </cell>
          <cell r="AI3">
            <v>0</v>
          </cell>
          <cell r="AL3">
            <v>0</v>
          </cell>
          <cell r="AO3">
            <v>0</v>
          </cell>
          <cell r="AR3">
            <v>0</v>
          </cell>
          <cell r="AU3">
            <v>0</v>
          </cell>
          <cell r="AX3">
            <v>0</v>
          </cell>
          <cell r="BA3">
            <v>0</v>
          </cell>
          <cell r="BD3">
            <v>0</v>
          </cell>
        </row>
        <row r="4">
          <cell r="B4">
            <v>0</v>
          </cell>
          <cell r="E4">
            <v>0</v>
          </cell>
          <cell r="H4">
            <v>0</v>
          </cell>
          <cell r="K4">
            <v>0</v>
          </cell>
          <cell r="N4">
            <v>0</v>
          </cell>
          <cell r="Q4">
            <v>0</v>
          </cell>
          <cell r="T4">
            <v>0</v>
          </cell>
          <cell r="W4">
            <v>0</v>
          </cell>
          <cell r="Z4">
            <v>0</v>
          </cell>
          <cell r="AC4">
            <v>0</v>
          </cell>
          <cell r="AF4">
            <v>0</v>
          </cell>
          <cell r="AI4">
            <v>0</v>
          </cell>
          <cell r="AL4">
            <v>0</v>
          </cell>
          <cell r="AO4">
            <v>0</v>
          </cell>
          <cell r="AR4">
            <v>0</v>
          </cell>
          <cell r="AU4">
            <v>0</v>
          </cell>
          <cell r="AX4">
            <v>0</v>
          </cell>
          <cell r="BA4">
            <v>0</v>
          </cell>
          <cell r="BD4">
            <v>0</v>
          </cell>
        </row>
        <row r="6">
          <cell r="B6" t="str">
            <v>Defence-Departmental</v>
          </cell>
          <cell r="E6" t="str">
            <v>Defence-Departmental</v>
          </cell>
          <cell r="H6" t="str">
            <v>Defence-Departmental</v>
          </cell>
          <cell r="K6" t="str">
            <v>Defence-Administered</v>
          </cell>
          <cell r="N6" t="str">
            <v>Defence-Departmental</v>
          </cell>
          <cell r="Q6" t="str">
            <v>Defence-Administered</v>
          </cell>
          <cell r="T6" t="str">
            <v>Defence-Departmental</v>
          </cell>
          <cell r="W6" t="str">
            <v>Defence-Departmental</v>
          </cell>
          <cell r="Z6" t="str">
            <v>Defence-Departmental</v>
          </cell>
          <cell r="AC6" t="str">
            <v>Defence-Departmental</v>
          </cell>
          <cell r="AF6" t="str">
            <v>CA01</v>
          </cell>
          <cell r="AI6" t="str">
            <v>Defence-Spl Public Monies</v>
          </cell>
          <cell r="AL6" t="str">
            <v>CA01</v>
          </cell>
          <cell r="AO6" t="str">
            <v>CA01</v>
          </cell>
          <cell r="AR6" t="str">
            <v>CA01</v>
          </cell>
          <cell r="AU6" t="str">
            <v>Defence-Administered</v>
          </cell>
          <cell r="AX6" t="str">
            <v>Defence-Administered</v>
          </cell>
          <cell r="BA6" t="str">
            <v>Defence-Departmental</v>
          </cell>
          <cell r="BD6" t="str">
            <v>CA01</v>
          </cell>
        </row>
        <row r="7">
          <cell r="B7" t="str">
            <v>CA01</v>
          </cell>
          <cell r="E7" t="str">
            <v>CA01</v>
          </cell>
          <cell r="H7" t="str">
            <v>CA01</v>
          </cell>
          <cell r="K7" t="str">
            <v>CA01</v>
          </cell>
          <cell r="N7" t="str">
            <v>CA01</v>
          </cell>
          <cell r="Q7" t="str">
            <v>CA01</v>
          </cell>
          <cell r="T7" t="str">
            <v>CA01</v>
          </cell>
          <cell r="W7" t="str">
            <v>CA01</v>
          </cell>
          <cell r="Z7" t="str">
            <v>CA01</v>
          </cell>
          <cell r="AC7" t="str">
            <v>CA01</v>
          </cell>
          <cell r="AF7" t="str">
            <v>9</v>
          </cell>
          <cell r="AI7" t="str">
            <v>CA01</v>
          </cell>
          <cell r="AL7" t="str">
            <v>15</v>
          </cell>
          <cell r="AO7" t="str">
            <v>9</v>
          </cell>
          <cell r="AR7" t="str">
            <v>15</v>
          </cell>
          <cell r="AU7" t="str">
            <v>CA01</v>
          </cell>
          <cell r="AX7" t="str">
            <v>CA01</v>
          </cell>
          <cell r="BA7" t="str">
            <v>July-June, 4 spec.period</v>
          </cell>
          <cell r="BD7" t="str">
            <v>July-June, 4 spec.period</v>
          </cell>
        </row>
        <row r="8">
          <cell r="B8" t="str">
            <v>July-June, 4 spec.period</v>
          </cell>
          <cell r="E8" t="str">
            <v>July-June, 4 spec.period</v>
          </cell>
          <cell r="H8" t="str">
            <v>July-June, 4 spec.period</v>
          </cell>
          <cell r="K8" t="str">
            <v>July-June, 4 spec.period</v>
          </cell>
          <cell r="N8" t="str">
            <v>AGAAP Statements</v>
          </cell>
          <cell r="Q8" t="str">
            <v>July-June, 4 spec.period</v>
          </cell>
          <cell r="T8" t="str">
            <v>July-June, 4 spec.period</v>
          </cell>
          <cell r="W8" t="str">
            <v>July-June, 4 spec.period</v>
          </cell>
          <cell r="Z8" t="str">
            <v>July-June, 4 spec.period</v>
          </cell>
          <cell r="AC8" t="str">
            <v>9</v>
          </cell>
          <cell r="AF8" t="str">
            <v>July-June, 4 spec.period</v>
          </cell>
          <cell r="AI8" t="str">
            <v>July-June, 4 spec.period</v>
          </cell>
          <cell r="AL8" t="str">
            <v>July-June, 4 spec.period</v>
          </cell>
          <cell r="AO8" t="str">
            <v>July-June, 4 spec.period</v>
          </cell>
          <cell r="AR8" t="str">
            <v>July-June, 4 spec.period</v>
          </cell>
          <cell r="AU8" t="str">
            <v>AGAAP Statements</v>
          </cell>
          <cell r="AX8" t="str">
            <v>July-June, 4 spec.period</v>
          </cell>
          <cell r="BA8" t="str">
            <v>Actual</v>
          </cell>
          <cell r="BD8" t="str">
            <v>AGAAP Statements</v>
          </cell>
        </row>
        <row r="9">
          <cell r="B9" t="str">
            <v>AGAAP Statements</v>
          </cell>
          <cell r="E9" t="str">
            <v>AGAAP Statements</v>
          </cell>
          <cell r="H9" t="str">
            <v>AGAAP Statements</v>
          </cell>
          <cell r="K9" t="str">
            <v>AGAAP Statements</v>
          </cell>
          <cell r="Q9" t="str">
            <v>AGAAP Statements</v>
          </cell>
          <cell r="T9" t="str">
            <v>AGAAP Statements</v>
          </cell>
          <cell r="W9" t="str">
            <v>AGAAP Statements</v>
          </cell>
          <cell r="Z9" t="str">
            <v>AGAAP Statements</v>
          </cell>
          <cell r="AC9" t="str">
            <v>July-June, 4 spec.period</v>
          </cell>
          <cell r="AF9" t="str">
            <v>F4/2006</v>
          </cell>
          <cell r="AI9" t="str">
            <v>AGAAP Statements</v>
          </cell>
          <cell r="AL9" t="str">
            <v>F4/2005</v>
          </cell>
          <cell r="AO9" t="str">
            <v>F4/2006</v>
          </cell>
          <cell r="AR9" t="str">
            <v>F4/2005</v>
          </cell>
          <cell r="AX9" t="str">
            <v>AGAAP Statements</v>
          </cell>
          <cell r="BA9" t="str">
            <v>AGAAP Statements</v>
          </cell>
        </row>
        <row r="10">
          <cell r="N10" t="str">
            <v>SMMCELHI</v>
          </cell>
          <cell r="AC10" t="str">
            <v>F4/2006</v>
          </cell>
          <cell r="AF10" t="str">
            <v>AGAAP Statements</v>
          </cell>
          <cell r="AL10" t="str">
            <v>AGAAP Statements</v>
          </cell>
          <cell r="AO10" t="str">
            <v>AGAAP Statements</v>
          </cell>
          <cell r="AR10" t="str">
            <v>AGAAP Statements</v>
          </cell>
          <cell r="AU10" t="str">
            <v>SMMCELHI</v>
          </cell>
          <cell r="BD10" t="str">
            <v>SMMCELHI</v>
          </cell>
        </row>
        <row r="11">
          <cell r="B11" t="str">
            <v>SMMCELHI</v>
          </cell>
          <cell r="E11" t="str">
            <v>SMMCELHI</v>
          </cell>
          <cell r="H11" t="str">
            <v>SMMCELHI</v>
          </cell>
          <cell r="K11" t="str">
            <v>SMMCELHI</v>
          </cell>
          <cell r="N11" t="str">
            <v>SMMCELHI</v>
          </cell>
          <cell r="Q11" t="str">
            <v>SMMCELHI</v>
          </cell>
          <cell r="T11" t="str">
            <v>SMMCELHI</v>
          </cell>
          <cell r="W11" t="str">
            <v>SMMCELHI</v>
          </cell>
          <cell r="Z11" t="str">
            <v>SMMCELHI</v>
          </cell>
          <cell r="AC11" t="str">
            <v>AGAAP Statements</v>
          </cell>
          <cell r="AI11" t="str">
            <v>SMMCELHI</v>
          </cell>
          <cell r="AU11" t="str">
            <v>SMMCELHI</v>
          </cell>
          <cell r="AX11" t="str">
            <v>SMMCELHI</v>
          </cell>
          <cell r="BA11" t="str">
            <v>SMMCELHI</v>
          </cell>
          <cell r="BD11" t="str">
            <v>SMMCELHI</v>
          </cell>
        </row>
        <row r="12">
          <cell r="B12" t="str">
            <v>SMMCELHI</v>
          </cell>
          <cell r="E12" t="str">
            <v>HWATKINS</v>
          </cell>
          <cell r="H12" t="str">
            <v>SMMCELHI</v>
          </cell>
          <cell r="K12" t="str">
            <v>SMMCELHI</v>
          </cell>
          <cell r="N12" t="str">
            <v>DFI_ASS</v>
          </cell>
          <cell r="Q12" t="str">
            <v>SMMCELHI</v>
          </cell>
          <cell r="T12" t="str">
            <v>SMMCELHI</v>
          </cell>
          <cell r="W12" t="str">
            <v>SMMCELHI</v>
          </cell>
          <cell r="Z12" t="str">
            <v>SMMCELHI</v>
          </cell>
          <cell r="AF12" t="str">
            <v>SMMCELHI</v>
          </cell>
          <cell r="AI12" t="str">
            <v>SMMCELHI</v>
          </cell>
          <cell r="AL12" t="str">
            <v>SMMCELHI</v>
          </cell>
          <cell r="AO12" t="str">
            <v>SMMCELHI</v>
          </cell>
          <cell r="AR12" t="str">
            <v>SMMCELHI</v>
          </cell>
          <cell r="AU12" t="str">
            <v>DFI_ASS</v>
          </cell>
          <cell r="AX12" t="str">
            <v>SMMCELHI</v>
          </cell>
          <cell r="BA12" t="str">
            <v>SMMCELHI</v>
          </cell>
          <cell r="BD12" t="str">
            <v>DFI_ASS</v>
          </cell>
        </row>
        <row r="13">
          <cell r="B13" t="str">
            <v>DFI_ASS</v>
          </cell>
          <cell r="E13" t="str">
            <v>DFI_ASS</v>
          </cell>
          <cell r="H13" t="str">
            <v>DFI_ASS</v>
          </cell>
          <cell r="K13" t="str">
            <v>DFI_ASS</v>
          </cell>
          <cell r="N13" t="str">
            <v>FY2003_04_DEPT_NET_FAIR_VALUE</v>
          </cell>
          <cell r="Q13" t="str">
            <v>DFI_ASS</v>
          </cell>
          <cell r="T13" t="str">
            <v>DFI_ASS</v>
          </cell>
          <cell r="W13" t="str">
            <v>DFI_ASS</v>
          </cell>
          <cell r="Z13" t="str">
            <v>DFI_ASS</v>
          </cell>
          <cell r="AC13" t="str">
            <v>SMMCELHI</v>
          </cell>
          <cell r="AF13" t="str">
            <v>SMMCELHI</v>
          </cell>
          <cell r="AI13" t="str">
            <v>DFI_ASS</v>
          </cell>
          <cell r="AL13" t="str">
            <v>SMMCELHI</v>
          </cell>
          <cell r="AO13" t="str">
            <v>SMMCELHI</v>
          </cell>
          <cell r="AR13" t="str">
            <v>SMMCELHI</v>
          </cell>
          <cell r="AU13" t="str">
            <v>FR01_UNLIMITED_SPEC_APPROPS</v>
          </cell>
          <cell r="AX13" t="str">
            <v>DFI_ASS</v>
          </cell>
          <cell r="BA13" t="str">
            <v>DFI_ASS</v>
          </cell>
          <cell r="BD13" t="str">
            <v>ADMIN_SPECIFIC_PAY_DISC_NOTE</v>
          </cell>
        </row>
        <row r="14">
          <cell r="B14" t="str">
            <v>FY2003_04_EXEC_REMUN</v>
          </cell>
          <cell r="E14" t="str">
            <v>FY2003_04_NON_ROMAN_NOTES_1</v>
          </cell>
          <cell r="H14" t="str">
            <v>FSV1_FY2003_04_INT_RATE_RISK</v>
          </cell>
          <cell r="K14" t="str">
            <v>FSV2_FY200304_ADM_INT_RATE_RIS</v>
          </cell>
          <cell r="N14" t="str">
            <v>5/04/2006</v>
          </cell>
          <cell r="Q14" t="str">
            <v>FY2003_04_ADMIN_NET_FAIR_VALUE</v>
          </cell>
          <cell r="T14" t="str">
            <v>FR01_FSV1_PPE_TABLE_B</v>
          </cell>
          <cell r="W14" t="str">
            <v>FR01_FSV1_PPE_TABLE_C</v>
          </cell>
          <cell r="Z14" t="str">
            <v>FR01_FSV1_PPE_TABLE_D</v>
          </cell>
          <cell r="AC14" t="str">
            <v>SMMCELHI</v>
          </cell>
          <cell r="AF14" t="str">
            <v>DFI_ASS</v>
          </cell>
          <cell r="AI14" t="str">
            <v>FR01_SPECIAL_ACCOUNTS</v>
          </cell>
          <cell r="AL14" t="str">
            <v>DFI_ASS</v>
          </cell>
          <cell r="AO14" t="str">
            <v>DFI_ASS</v>
          </cell>
          <cell r="AR14" t="str">
            <v>DFI_ASS</v>
          </cell>
          <cell r="AU14" t="str">
            <v>5/04/2006</v>
          </cell>
          <cell r="AX14" t="str">
            <v>FR01_FSV2_ADMIN_REC_TABLE</v>
          </cell>
          <cell r="BA14" t="str">
            <v>DFI_ASS_CPAC_RECEIVABLES</v>
          </cell>
          <cell r="BD14" t="str">
            <v>5/04/2006</v>
          </cell>
        </row>
        <row r="15">
          <cell r="B15" t="str">
            <v>5/04/2006</v>
          </cell>
          <cell r="E15" t="str">
            <v>5/04/2006</v>
          </cell>
          <cell r="H15" t="str">
            <v>5/04/2006</v>
          </cell>
          <cell r="K15" t="str">
            <v>5/04/2006</v>
          </cell>
          <cell r="N15" t="str">
            <v>15/12/2005 08:19:15</v>
          </cell>
          <cell r="Q15" t="str">
            <v>5/04/2006</v>
          </cell>
          <cell r="T15" t="str">
            <v>5/04/2006</v>
          </cell>
          <cell r="W15" t="str">
            <v>5/04/2006</v>
          </cell>
          <cell r="Z15" t="str">
            <v>5/04/2006</v>
          </cell>
          <cell r="AC15" t="str">
            <v>DFI_ASS</v>
          </cell>
          <cell r="AF15" t="str">
            <v>FR01_ACT_1_3_APPROP_ACQUITTAL</v>
          </cell>
          <cell r="AI15" t="str">
            <v>5/04/2006</v>
          </cell>
          <cell r="AL15" t="str">
            <v>FR01_ACT_1_3_APPROP_ACQ_PY</v>
          </cell>
          <cell r="AO15" t="str">
            <v>FR01_ACT_2_4_APPROP_ACQ_CY</v>
          </cell>
          <cell r="AR15" t="str">
            <v>FR01_ACT_2_4_APPROP_ACQ_PY</v>
          </cell>
          <cell r="AU15" t="str">
            <v>15/12/2005 08:19:28</v>
          </cell>
          <cell r="AX15" t="str">
            <v>5/04/2006</v>
          </cell>
          <cell r="BA15" t="str">
            <v>5/04/2006</v>
          </cell>
          <cell r="BD15" t="str">
            <v>15/12/2005 08:19:36</v>
          </cell>
        </row>
        <row r="16">
          <cell r="B16" t="str">
            <v>15/12/2005 08:19:12</v>
          </cell>
          <cell r="E16" t="str">
            <v>10/01/2006 08:38:16</v>
          </cell>
          <cell r="H16" t="str">
            <v>15/12/2005 08:19:14</v>
          </cell>
          <cell r="K16" t="str">
            <v>15/12/2005 08:19:14</v>
          </cell>
          <cell r="N16" t="str">
            <v>3/04/2006 16:51:18</v>
          </cell>
          <cell r="Q16" t="str">
            <v>15/12/2005 08:19:16</v>
          </cell>
          <cell r="T16" t="str">
            <v>15/12/2005 08:19:16</v>
          </cell>
          <cell r="W16" t="str">
            <v>15/12/2005 08:19:17</v>
          </cell>
          <cell r="Z16" t="str">
            <v>15/12/2005 08:19:18</v>
          </cell>
          <cell r="AC16" t="str">
            <v>FR01_DEPT_FX_RISK</v>
          </cell>
          <cell r="AF16" t="str">
            <v>5/04/2006</v>
          </cell>
          <cell r="AI16" t="str">
            <v>15/12/2005 08:19:20</v>
          </cell>
          <cell r="AL16" t="str">
            <v>5/04/2006</v>
          </cell>
          <cell r="AO16" t="str">
            <v>5/04/2006</v>
          </cell>
          <cell r="AR16" t="str">
            <v>5/04/2006</v>
          </cell>
          <cell r="AU16" t="str">
            <v>3/04/2006 16:51:18</v>
          </cell>
          <cell r="AX16" t="str">
            <v>15/12/2005 08:19:26</v>
          </cell>
          <cell r="BA16" t="str">
            <v>15/12/2005 08:19:36</v>
          </cell>
          <cell r="BD16" t="str">
            <v>3/04/2006 16:51:18</v>
          </cell>
        </row>
        <row r="17">
          <cell r="B17" t="str">
            <v>3/04/2006 16:51:18</v>
          </cell>
          <cell r="E17" t="str">
            <v>3/04/2006 16:51:18</v>
          </cell>
          <cell r="H17" t="str">
            <v>3/04/2006 16:51:18</v>
          </cell>
          <cell r="K17" t="str">
            <v>3/04/2006 16:51:18</v>
          </cell>
          <cell r="N17" t="str">
            <v>SPFERRAR</v>
          </cell>
          <cell r="Q17" t="str">
            <v>3/04/2006 16:51:18</v>
          </cell>
          <cell r="T17" t="str">
            <v>3/04/2006 16:51:18</v>
          </cell>
          <cell r="W17" t="str">
            <v>3/04/2006 16:51:18</v>
          </cell>
          <cell r="Z17" t="str">
            <v>3/04/2006 16:51:18</v>
          </cell>
          <cell r="AC17" t="str">
            <v>5/04/2006</v>
          </cell>
          <cell r="AF17" t="str">
            <v>15/12/2005 08:19:19</v>
          </cell>
          <cell r="AI17" t="str">
            <v>3/04/2006 16:51:18</v>
          </cell>
          <cell r="AL17" t="str">
            <v>15/12/2005 08:19:26</v>
          </cell>
          <cell r="AO17" t="str">
            <v>15/12/2005 08:19:27</v>
          </cell>
          <cell r="AR17" t="str">
            <v>15/12/2005 08:19:27</v>
          </cell>
          <cell r="AU17" t="str">
            <v>SPFERRAR</v>
          </cell>
          <cell r="AX17" t="str">
            <v>3/04/2006 16:51:18</v>
          </cell>
          <cell r="BA17" t="str">
            <v>3/04/2006 16:51:18</v>
          </cell>
          <cell r="BD17" t="str">
            <v>SPFERRAR</v>
          </cell>
        </row>
        <row r="18">
          <cell r="B18" t="str">
            <v>SPFERRAR</v>
          </cell>
          <cell r="E18" t="str">
            <v>SPFERRAR</v>
          </cell>
          <cell r="H18" t="str">
            <v>SPFERRAR</v>
          </cell>
          <cell r="K18" t="str">
            <v>SPFERRAR</v>
          </cell>
          <cell r="N18" t="str">
            <v>5/04/2006 10:31:59</v>
          </cell>
          <cell r="Q18" t="str">
            <v>SPFERRAR</v>
          </cell>
          <cell r="T18" t="str">
            <v>SPFERRAR</v>
          </cell>
          <cell r="W18" t="str">
            <v>SPFERRAR</v>
          </cell>
          <cell r="Z18" t="str">
            <v>SPFERRAR</v>
          </cell>
          <cell r="AC18" t="str">
            <v>15/12/2005 08:19:18</v>
          </cell>
          <cell r="AF18" t="str">
            <v>3/04/2006 16:51:18</v>
          </cell>
          <cell r="AI18" t="str">
            <v>SPFERRAR</v>
          </cell>
          <cell r="AL18" t="str">
            <v>3/04/2006 16:51:18</v>
          </cell>
          <cell r="AO18" t="str">
            <v>3/04/2006 16:51:18</v>
          </cell>
          <cell r="AR18" t="str">
            <v>3/04/2006 16:51:18</v>
          </cell>
          <cell r="AU18" t="str">
            <v>5/04/2006 10:31:26</v>
          </cell>
          <cell r="AX18" t="str">
            <v>SPFERRAR</v>
          </cell>
          <cell r="BA18" t="str">
            <v>SPFERRAR</v>
          </cell>
          <cell r="BD18" t="str">
            <v>5/04/2006 10:27:01</v>
          </cell>
        </row>
        <row r="19">
          <cell r="B19" t="str">
            <v>5/04/2006 10:32:32</v>
          </cell>
          <cell r="E19" t="str">
            <v>5/04/2006 10:32:26</v>
          </cell>
          <cell r="H19" t="str">
            <v>5/04/2006 10:32:17</v>
          </cell>
          <cell r="K19" t="str">
            <v>5/04/2006 10:32:08</v>
          </cell>
          <cell r="N19" t="str">
            <v>&lt;= 768</v>
          </cell>
          <cell r="Q19" t="str">
            <v>5/04/2006 10:31:54</v>
          </cell>
          <cell r="T19" t="str">
            <v>5/04/2006 12:50:17</v>
          </cell>
          <cell r="W19" t="str">
            <v>5/04/2006 10:32:51</v>
          </cell>
          <cell r="Z19" t="str">
            <v>5/04/2006 10:32:44</v>
          </cell>
          <cell r="AC19" t="str">
            <v>3/04/2006 16:51:18</v>
          </cell>
          <cell r="AF19" t="str">
            <v>SPFERRAR</v>
          </cell>
          <cell r="AI19" t="str">
            <v>5/04/2006 10:31:17</v>
          </cell>
          <cell r="AL19" t="str">
            <v>SPFERRAR</v>
          </cell>
          <cell r="AO19" t="str">
            <v>SPFERRAR</v>
          </cell>
          <cell r="AR19" t="str">
            <v>SPFERRAR</v>
          </cell>
          <cell r="AU19" t="str">
            <v>&lt;= 768</v>
          </cell>
          <cell r="AX19" t="str">
            <v>5/04/2006 10:27:07</v>
          </cell>
          <cell r="BA19" t="str">
            <v>5/04/2006 10:27:15</v>
          </cell>
          <cell r="BD19" t="str">
            <v>&lt;= 768</v>
          </cell>
        </row>
        <row r="20">
          <cell r="B20" t="str">
            <v>&lt;= 768</v>
          </cell>
          <cell r="E20" t="str">
            <v>&lt;= 768</v>
          </cell>
          <cell r="H20" t="str">
            <v>&lt;= 768</v>
          </cell>
          <cell r="K20" t="str">
            <v>&lt;= 768</v>
          </cell>
          <cell r="N20" t="str">
            <v>9</v>
          </cell>
          <cell r="Q20" t="str">
            <v>&lt;= 768</v>
          </cell>
          <cell r="T20" t="str">
            <v>&lt;= 768</v>
          </cell>
          <cell r="W20" t="str">
            <v>&lt;= 768</v>
          </cell>
          <cell r="Z20" t="str">
            <v>&lt;= 768</v>
          </cell>
          <cell r="AC20" t="str">
            <v>SPFERRAR</v>
          </cell>
          <cell r="AF20" t="str">
            <v>5/04/2006 10:31:49</v>
          </cell>
          <cell r="AI20" t="str">
            <v>&lt;= 768</v>
          </cell>
          <cell r="AL20" t="str">
            <v>5/04/2006 10:31:44</v>
          </cell>
          <cell r="AO20" t="str">
            <v>5/04/2006 10:31:37</v>
          </cell>
          <cell r="AR20" t="str">
            <v>5/04/2006 10:31:32</v>
          </cell>
          <cell r="AU20" t="str">
            <v>9</v>
          </cell>
          <cell r="AX20" t="str">
            <v>&lt;= 768</v>
          </cell>
          <cell r="BA20" t="str">
            <v>&lt;= 768</v>
          </cell>
          <cell r="BD20" t="str">
            <v>9</v>
          </cell>
        </row>
        <row r="21">
          <cell r="B21" t="str">
            <v>9</v>
          </cell>
          <cell r="E21" t="str">
            <v>9</v>
          </cell>
          <cell r="H21" t="str">
            <v>9</v>
          </cell>
          <cell r="K21" t="str">
            <v>9</v>
          </cell>
          <cell r="N21" t="str">
            <v>2006</v>
          </cell>
          <cell r="Q21" t="str">
            <v>9</v>
          </cell>
          <cell r="T21" t="str">
            <v>9</v>
          </cell>
          <cell r="W21" t="str">
            <v>9</v>
          </cell>
          <cell r="Z21" t="str">
            <v>9</v>
          </cell>
          <cell r="AC21" t="str">
            <v>5/04/2006 10:32:04</v>
          </cell>
          <cell r="AF21" t="str">
            <v>&lt;= 768</v>
          </cell>
          <cell r="AI21" t="str">
            <v>9</v>
          </cell>
          <cell r="AL21" t="str">
            <v>&lt;= 768</v>
          </cell>
          <cell r="AO21" t="str">
            <v>&lt;= 768</v>
          </cell>
          <cell r="AR21" t="str">
            <v>&lt;= 768</v>
          </cell>
          <cell r="AU21" t="str">
            <v>2006</v>
          </cell>
          <cell r="AX21" t="str">
            <v>9</v>
          </cell>
          <cell r="BA21" t="str">
            <v>9</v>
          </cell>
          <cell r="BD21" t="str">
            <v>F4/2006</v>
          </cell>
        </row>
        <row r="22">
          <cell r="B22" t="str">
            <v>F4/2006</v>
          </cell>
          <cell r="E22" t="str">
            <v>F4/2006</v>
          </cell>
          <cell r="H22" t="str">
            <v>F4/2006</v>
          </cell>
          <cell r="K22" t="str">
            <v>F4/2006</v>
          </cell>
          <cell r="N22" t="str">
            <v>2006</v>
          </cell>
          <cell r="Q22" t="str">
            <v>F4/2006</v>
          </cell>
          <cell r="T22" t="str">
            <v>F4/2006</v>
          </cell>
          <cell r="W22" t="str">
            <v>F4/2006</v>
          </cell>
          <cell r="Z22" t="str">
            <v>F4/2006</v>
          </cell>
          <cell r="AC22" t="str">
            <v>&lt;= 768</v>
          </cell>
          <cell r="AF22" t="str">
            <v>9</v>
          </cell>
          <cell r="AI22" t="str">
            <v>F4/2006</v>
          </cell>
          <cell r="AL22" t="str">
            <v>F4/2006</v>
          </cell>
          <cell r="AO22" t="str">
            <v>9</v>
          </cell>
          <cell r="AR22" t="str">
            <v>F4/2006</v>
          </cell>
          <cell r="AU22" t="str">
            <v>2006</v>
          </cell>
          <cell r="AX22" t="str">
            <v>F4/2006</v>
          </cell>
          <cell r="BA22" t="str">
            <v>F4/2006</v>
          </cell>
          <cell r="BD22" t="str">
            <v>2006</v>
          </cell>
        </row>
        <row r="23">
          <cell r="B23" t="str">
            <v>2006</v>
          </cell>
          <cell r="E23" t="str">
            <v>2006</v>
          </cell>
          <cell r="H23" t="str">
            <v>2006</v>
          </cell>
          <cell r="K23" t="str">
            <v>2006</v>
          </cell>
          <cell r="N23" t="str">
            <v>15</v>
          </cell>
          <cell r="Q23" t="str">
            <v>2006</v>
          </cell>
          <cell r="T23" t="str">
            <v>2006</v>
          </cell>
          <cell r="W23" t="str">
            <v>2006</v>
          </cell>
          <cell r="Z23" t="str">
            <v>2006</v>
          </cell>
          <cell r="AC23" t="str">
            <v>9</v>
          </cell>
          <cell r="AF23" t="str">
            <v>F4/2006</v>
          </cell>
          <cell r="AI23" t="str">
            <v>2006</v>
          </cell>
          <cell r="AL23" t="str">
            <v>2006</v>
          </cell>
          <cell r="AO23" t="str">
            <v>F4/2006</v>
          </cell>
          <cell r="AR23" t="str">
            <v>2006</v>
          </cell>
          <cell r="AU23" t="str">
            <v>15</v>
          </cell>
          <cell r="AX23" t="str">
            <v>2006</v>
          </cell>
          <cell r="BA23" t="str">
            <v>2006</v>
          </cell>
          <cell r="BD23" t="str">
            <v>15</v>
          </cell>
        </row>
        <row r="24">
          <cell r="B24" t="str">
            <v>15</v>
          </cell>
          <cell r="E24" t="str">
            <v>15</v>
          </cell>
          <cell r="H24" t="str">
            <v>15</v>
          </cell>
          <cell r="K24" t="str">
            <v>15</v>
          </cell>
          <cell r="N24" t="str">
            <v>Defence-Departmental</v>
          </cell>
          <cell r="Q24" t="str">
            <v>15</v>
          </cell>
          <cell r="T24" t="str">
            <v>15</v>
          </cell>
          <cell r="W24" t="str">
            <v>15</v>
          </cell>
          <cell r="Z24" t="str">
            <v>15</v>
          </cell>
          <cell r="AC24" t="str">
            <v>F4/2006</v>
          </cell>
          <cell r="AF24" t="str">
            <v>2006</v>
          </cell>
          <cell r="AI24" t="str">
            <v>15</v>
          </cell>
          <cell r="AL24" t="str">
            <v>15</v>
          </cell>
          <cell r="AO24" t="str">
            <v>2006</v>
          </cell>
          <cell r="AR24" t="str">
            <v>15</v>
          </cell>
          <cell r="AU24" t="str">
            <v>Defence-Administered</v>
          </cell>
          <cell r="AX24" t="str">
            <v>15</v>
          </cell>
          <cell r="BA24" t="str">
            <v>15</v>
          </cell>
          <cell r="BD24" t="str">
            <v>AGAAP Statements</v>
          </cell>
        </row>
        <row r="25">
          <cell r="B25" t="str">
            <v>Defence-Departmental</v>
          </cell>
          <cell r="E25" t="str">
            <v>Defence-Departmental</v>
          </cell>
          <cell r="H25" t="str">
            <v>Defence-Departmental</v>
          </cell>
          <cell r="K25" t="str">
            <v>Defence-Administered</v>
          </cell>
          <cell r="N25" t="str">
            <v>1000</v>
          </cell>
          <cell r="Q25" t="str">
            <v>Defence-Administered</v>
          </cell>
          <cell r="T25" t="str">
            <v>Defence-Departmental</v>
          </cell>
          <cell r="W25" t="str">
            <v>Defence-Departmental</v>
          </cell>
          <cell r="Z25" t="str">
            <v>Defence-Departmental</v>
          </cell>
          <cell r="AC25" t="str">
            <v>2006</v>
          </cell>
          <cell r="AF25" t="str">
            <v>Defence-Administered</v>
          </cell>
          <cell r="AI25" t="str">
            <v>Defence-Spl Public Monies</v>
          </cell>
          <cell r="AL25" t="str">
            <v>Defence-Administered</v>
          </cell>
          <cell r="AO25" t="str">
            <v>Defence-Administered</v>
          </cell>
          <cell r="AR25" t="str">
            <v>Defence-Administered</v>
          </cell>
          <cell r="AU25" t="str">
            <v>2000</v>
          </cell>
          <cell r="AX25" t="str">
            <v>Defence-Administered</v>
          </cell>
          <cell r="BA25" t="str">
            <v>Defence-Departmental</v>
          </cell>
          <cell r="BD25" t="str">
            <v>AGAAP</v>
          </cell>
        </row>
        <row r="26">
          <cell r="B26" t="str">
            <v>1000</v>
          </cell>
          <cell r="E26" t="str">
            <v>1000</v>
          </cell>
          <cell r="H26" t="str">
            <v>1000</v>
          </cell>
          <cell r="K26" t="str">
            <v>2000</v>
          </cell>
          <cell r="N26" t="str">
            <v>AGAAP Statements</v>
          </cell>
          <cell r="Q26" t="str">
            <v>2000</v>
          </cell>
          <cell r="T26" t="str">
            <v>1000</v>
          </cell>
          <cell r="W26" t="str">
            <v>1000</v>
          </cell>
          <cell r="Z26" t="str">
            <v>1000</v>
          </cell>
          <cell r="AC26" t="str">
            <v>Defence-Departmental</v>
          </cell>
          <cell r="AF26" t="str">
            <v>2000</v>
          </cell>
          <cell r="AI26" t="str">
            <v>3000</v>
          </cell>
          <cell r="AL26" t="str">
            <v>2000</v>
          </cell>
          <cell r="AO26" t="str">
            <v>2000</v>
          </cell>
          <cell r="AR26" t="str">
            <v>2000</v>
          </cell>
          <cell r="AU26" t="str">
            <v>AGAAP Statements</v>
          </cell>
          <cell r="AX26" t="str">
            <v>2000</v>
          </cell>
          <cell r="BA26" t="str">
            <v>1000</v>
          </cell>
          <cell r="BD26" t="str">
            <v>Defence-Administered</v>
          </cell>
        </row>
        <row r="27">
          <cell r="B27" t="str">
            <v>AGAAP Statements</v>
          </cell>
          <cell r="E27" t="str">
            <v>AGAAP Statements</v>
          </cell>
          <cell r="H27" t="str">
            <v>AGAAP Statements</v>
          </cell>
          <cell r="K27" t="str">
            <v>AGAAP Statements</v>
          </cell>
          <cell r="N27" t="str">
            <v>AGAAP</v>
          </cell>
          <cell r="Q27" t="str">
            <v>AGAAP Statements</v>
          </cell>
          <cell r="T27" t="str">
            <v>AGAAP Statements</v>
          </cell>
          <cell r="W27" t="str">
            <v>AGAAP Statements</v>
          </cell>
          <cell r="Z27" t="str">
            <v>AGAAP Statements</v>
          </cell>
          <cell r="AC27" t="str">
            <v>1000</v>
          </cell>
          <cell r="AF27" t="str">
            <v>Defence-Departmental</v>
          </cell>
          <cell r="AI27" t="str">
            <v>AGAAP Statements</v>
          </cell>
          <cell r="AL27" t="str">
            <v>Defence-Departmental</v>
          </cell>
          <cell r="AO27" t="str">
            <v>Defence-Departmental</v>
          </cell>
          <cell r="AR27" t="str">
            <v>Defence-Departmental</v>
          </cell>
          <cell r="AU27" t="str">
            <v>AGAAP</v>
          </cell>
          <cell r="AX27" t="str">
            <v>AGAAP Statements</v>
          </cell>
          <cell r="BA27" t="str">
            <v>AGAAP Statements</v>
          </cell>
          <cell r="BD27" t="str">
            <v>2000</v>
          </cell>
        </row>
        <row r="28">
          <cell r="B28" t="str">
            <v>AGAAP</v>
          </cell>
          <cell r="E28" t="str">
            <v>AGAAP</v>
          </cell>
          <cell r="H28" t="str">
            <v>AGAAP</v>
          </cell>
          <cell r="K28" t="str">
            <v>AGAAP</v>
          </cell>
          <cell r="Q28" t="str">
            <v>AGAAP</v>
          </cell>
          <cell r="T28" t="str">
            <v>AGAAP</v>
          </cell>
          <cell r="W28" t="str">
            <v>AGAAP</v>
          </cell>
          <cell r="Z28" t="str">
            <v>AGAAP</v>
          </cell>
          <cell r="AC28" t="str">
            <v>AGAAP Statements</v>
          </cell>
          <cell r="AF28" t="str">
            <v>1000</v>
          </cell>
          <cell r="AI28" t="str">
            <v>AGAAP</v>
          </cell>
          <cell r="AL28" t="str">
            <v>1000</v>
          </cell>
          <cell r="AO28" t="str">
            <v>1000</v>
          </cell>
          <cell r="AR28" t="str">
            <v>1000</v>
          </cell>
          <cell r="AX28" t="str">
            <v>AGAAP</v>
          </cell>
          <cell r="BA28" t="str">
            <v>AGAAP</v>
          </cell>
          <cell r="BD28" t="str">
            <v>Defence-Departmental</v>
          </cell>
        </row>
        <row r="29">
          <cell r="AC29" t="str">
            <v>AGAAP</v>
          </cell>
          <cell r="AF29" t="str">
            <v>AGAAP Statements</v>
          </cell>
          <cell r="AL29" t="str">
            <v>AGAAP Statements</v>
          </cell>
          <cell r="AO29" t="str">
            <v>AGAAP Statements</v>
          </cell>
          <cell r="AR29" t="str">
            <v>AGAAP Statements</v>
          </cell>
          <cell r="BD29" t="str">
            <v>1000</v>
          </cell>
        </row>
        <row r="30">
          <cell r="AF30" t="str">
            <v>AGAAP</v>
          </cell>
          <cell r="AL30" t="str">
            <v>AGAAP</v>
          </cell>
          <cell r="AO30" t="str">
            <v>AGAAP</v>
          </cell>
          <cell r="AR30" t="str">
            <v>AGAAP</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CN21 Produc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zoomScale="90" zoomScaleNormal="90" workbookViewId="0">
      <selection activeCell="C6" sqref="C6"/>
    </sheetView>
  </sheetViews>
  <sheetFormatPr defaultRowHeight="12" x14ac:dyDescent="0.2"/>
  <cols>
    <col min="1" max="1" width="40.85546875" style="28" customWidth="1"/>
    <col min="2" max="2" width="16.7109375" style="28" customWidth="1"/>
    <col min="3" max="3" width="10.85546875" style="28" customWidth="1"/>
    <col min="4" max="4" width="10.28515625" style="28" customWidth="1"/>
    <col min="5" max="5" width="13" style="28" customWidth="1"/>
    <col min="6" max="6" width="11.85546875" style="92" customWidth="1"/>
    <col min="7" max="7" width="77.85546875" style="94" hidden="1" customWidth="1"/>
    <col min="8" max="8" width="45.7109375" style="93" hidden="1" customWidth="1"/>
    <col min="9" max="9" width="100.5703125" style="93" customWidth="1"/>
    <col min="10" max="16384" width="9.140625" style="28"/>
  </cols>
  <sheetData>
    <row r="1" spans="1:9" s="23" customFormat="1" ht="34.5" customHeight="1" x14ac:dyDescent="0.25">
      <c r="A1" s="19" t="s">
        <v>165</v>
      </c>
      <c r="B1" s="20"/>
      <c r="C1" s="20"/>
      <c r="D1" s="20"/>
      <c r="E1" s="20"/>
      <c r="F1" s="20"/>
      <c r="G1" s="22"/>
      <c r="H1" s="21"/>
      <c r="I1" s="21"/>
    </row>
    <row r="2" spans="1:9" x14ac:dyDescent="0.2">
      <c r="A2" s="24"/>
      <c r="B2" s="25"/>
      <c r="C2" s="25"/>
      <c r="D2" s="25"/>
      <c r="E2" s="25"/>
      <c r="F2" s="25"/>
      <c r="G2" s="27"/>
      <c r="H2" s="26"/>
      <c r="I2" s="26"/>
    </row>
    <row r="3" spans="1:9" s="30" customFormat="1" ht="63.75" x14ac:dyDescent="0.2">
      <c r="A3" s="1" t="s">
        <v>10</v>
      </c>
      <c r="B3" s="1" t="s">
        <v>11</v>
      </c>
      <c r="C3" s="1" t="s">
        <v>12</v>
      </c>
      <c r="D3" s="1" t="s">
        <v>13</v>
      </c>
      <c r="E3" s="1" t="s">
        <v>14</v>
      </c>
      <c r="F3" s="1" t="s">
        <v>4</v>
      </c>
      <c r="G3" s="29" t="s">
        <v>5</v>
      </c>
      <c r="H3" s="1" t="s">
        <v>6</v>
      </c>
      <c r="I3" s="1" t="s">
        <v>15</v>
      </c>
    </row>
    <row r="4" spans="1:9" s="23" customFormat="1" x14ac:dyDescent="0.2">
      <c r="A4" s="31"/>
      <c r="B4" s="31"/>
      <c r="C4" s="31"/>
      <c r="D4" s="31" t="s">
        <v>7</v>
      </c>
      <c r="E4" s="31" t="s">
        <v>8</v>
      </c>
      <c r="F4" s="31" t="s">
        <v>9</v>
      </c>
      <c r="G4" s="32"/>
      <c r="H4" s="31"/>
      <c r="I4" s="31"/>
    </row>
    <row r="5" spans="1:9" customFormat="1" ht="12.75" x14ac:dyDescent="0.2">
      <c r="A5" s="33" t="s">
        <v>0</v>
      </c>
      <c r="B5" s="33"/>
      <c r="C5" s="33"/>
      <c r="D5" s="33"/>
      <c r="E5" s="33"/>
      <c r="F5" s="33"/>
      <c r="G5" s="33"/>
      <c r="H5" s="33"/>
      <c r="I5" s="33"/>
    </row>
    <row r="6" spans="1:9" customFormat="1" ht="95.25" customHeight="1" x14ac:dyDescent="0.2">
      <c r="A6" s="3" t="s">
        <v>16</v>
      </c>
      <c r="B6" s="3" t="s">
        <v>17</v>
      </c>
      <c r="C6" s="3">
        <v>414.43264299999998</v>
      </c>
      <c r="D6" s="3">
        <v>435.84877399999999</v>
      </c>
      <c r="E6" s="3">
        <v>436.06873042000001</v>
      </c>
      <c r="F6" s="3">
        <v>0</v>
      </c>
      <c r="G6" s="3" t="s">
        <v>18</v>
      </c>
      <c r="H6" s="3" t="s">
        <v>19</v>
      </c>
      <c r="I6" s="3" t="s">
        <v>162</v>
      </c>
    </row>
    <row r="7" spans="1:9" customFormat="1" ht="74.25" customHeight="1" x14ac:dyDescent="0.2">
      <c r="A7" s="3" t="s">
        <v>20</v>
      </c>
      <c r="B7" s="3" t="s">
        <v>21</v>
      </c>
      <c r="C7" s="3">
        <v>216.52298999999999</v>
      </c>
      <c r="D7" s="3">
        <v>224.00314299999999</v>
      </c>
      <c r="E7" s="3">
        <v>203.28489490000001</v>
      </c>
      <c r="F7" s="3">
        <v>-21</v>
      </c>
      <c r="G7" s="3" t="s">
        <v>22</v>
      </c>
      <c r="H7" s="3" t="s">
        <v>19</v>
      </c>
      <c r="I7" s="3" t="s">
        <v>133</v>
      </c>
    </row>
    <row r="8" spans="1:9" customFormat="1" ht="95.25" customHeight="1" x14ac:dyDescent="0.2">
      <c r="A8" s="3" t="s">
        <v>143</v>
      </c>
      <c r="B8" s="3" t="s">
        <v>23</v>
      </c>
      <c r="C8" s="3">
        <v>215.47143119</v>
      </c>
      <c r="D8" s="3">
        <v>234.00630619</v>
      </c>
      <c r="E8" s="3">
        <v>238.53535565999999</v>
      </c>
      <c r="F8" s="3">
        <v>5</v>
      </c>
      <c r="G8" s="3" t="s">
        <v>24</v>
      </c>
      <c r="H8" s="3" t="s">
        <v>25</v>
      </c>
      <c r="I8" s="3" t="s">
        <v>163</v>
      </c>
    </row>
    <row r="9" spans="1:9" customFormat="1" ht="111" customHeight="1" x14ac:dyDescent="0.2">
      <c r="A9" s="3" t="s">
        <v>26</v>
      </c>
      <c r="B9" s="3" t="s">
        <v>27</v>
      </c>
      <c r="C9" s="3">
        <v>189.845372</v>
      </c>
      <c r="D9" s="3">
        <v>195.01656199999999</v>
      </c>
      <c r="E9" s="3">
        <v>168.49291457000001</v>
      </c>
      <c r="F9" s="3">
        <v>-27</v>
      </c>
      <c r="G9" s="3" t="s">
        <v>28</v>
      </c>
      <c r="H9" s="3" t="s">
        <v>19</v>
      </c>
      <c r="I9" s="3" t="s">
        <v>131</v>
      </c>
    </row>
    <row r="10" spans="1:9" ht="144.75" customHeight="1" x14ac:dyDescent="0.2">
      <c r="A10" s="3" t="s">
        <v>29</v>
      </c>
      <c r="B10" s="3" t="s">
        <v>30</v>
      </c>
      <c r="C10" s="4">
        <v>152.82160400000001</v>
      </c>
      <c r="D10" s="35">
        <v>145.045219</v>
      </c>
      <c r="E10" s="35">
        <v>145.08686578000001</v>
      </c>
      <c r="F10" s="35">
        <v>0</v>
      </c>
      <c r="G10" s="36" t="s">
        <v>31</v>
      </c>
      <c r="H10" s="7" t="s">
        <v>32</v>
      </c>
      <c r="I10" s="3" t="s">
        <v>140</v>
      </c>
    </row>
    <row r="11" spans="1:9" ht="95.25" customHeight="1" x14ac:dyDescent="0.2">
      <c r="A11" s="111" t="s">
        <v>33</v>
      </c>
      <c r="B11" s="111" t="s">
        <v>34</v>
      </c>
      <c r="C11" s="112">
        <v>125.897412</v>
      </c>
      <c r="D11" s="113">
        <v>133.297449</v>
      </c>
      <c r="E11" s="113">
        <v>109.3551128</v>
      </c>
      <c r="F11" s="113">
        <v>-24</v>
      </c>
      <c r="G11" s="114" t="s">
        <v>35</v>
      </c>
      <c r="H11" s="115" t="s">
        <v>36</v>
      </c>
      <c r="I11" s="124" t="s">
        <v>144</v>
      </c>
    </row>
    <row r="12" spans="1:9" ht="65.25" customHeight="1" x14ac:dyDescent="0.2">
      <c r="A12" s="14" t="s">
        <v>37</v>
      </c>
      <c r="B12" s="105" t="s">
        <v>38</v>
      </c>
      <c r="C12" s="106">
        <v>124.020832</v>
      </c>
      <c r="D12" s="59">
        <v>118.659184</v>
      </c>
      <c r="E12" s="59">
        <v>142.62407381</v>
      </c>
      <c r="F12" s="59">
        <v>24</v>
      </c>
      <c r="G12" s="107" t="s">
        <v>39</v>
      </c>
      <c r="H12" s="17" t="s">
        <v>40</v>
      </c>
      <c r="I12" s="61" t="s">
        <v>164</v>
      </c>
    </row>
    <row r="13" spans="1:9" ht="121.5" customHeight="1" x14ac:dyDescent="0.2">
      <c r="A13" s="111" t="s">
        <v>41</v>
      </c>
      <c r="B13" s="111" t="s">
        <v>42</v>
      </c>
      <c r="C13" s="112">
        <v>122.86256899999999</v>
      </c>
      <c r="D13" s="113">
        <v>134.99222599999999</v>
      </c>
      <c r="E13" s="113">
        <v>169.61004437</v>
      </c>
      <c r="F13" s="113">
        <v>35</v>
      </c>
      <c r="G13" s="114" t="s">
        <v>43</v>
      </c>
      <c r="H13" s="116" t="s">
        <v>44</v>
      </c>
      <c r="I13" s="117" t="s">
        <v>145</v>
      </c>
    </row>
    <row r="14" spans="1:9" ht="66.75" customHeight="1" x14ac:dyDescent="0.2">
      <c r="A14" s="3" t="s">
        <v>45</v>
      </c>
      <c r="B14" s="3" t="s">
        <v>46</v>
      </c>
      <c r="C14" s="4">
        <v>101.262761</v>
      </c>
      <c r="D14" s="35">
        <v>105.151629</v>
      </c>
      <c r="E14" s="35">
        <v>97.960273749999999</v>
      </c>
      <c r="F14" s="35">
        <v>-7</v>
      </c>
      <c r="G14" s="36" t="s">
        <v>47</v>
      </c>
      <c r="H14" s="6" t="s">
        <v>19</v>
      </c>
      <c r="I14" s="38" t="s">
        <v>48</v>
      </c>
    </row>
    <row r="15" spans="1:9" ht="105" customHeight="1" x14ac:dyDescent="0.2">
      <c r="A15" s="3" t="s">
        <v>49</v>
      </c>
      <c r="B15" s="3" t="s">
        <v>50</v>
      </c>
      <c r="C15" s="4">
        <v>88.722397999999998</v>
      </c>
      <c r="D15" s="35">
        <v>90.209548999999996</v>
      </c>
      <c r="E15" s="35">
        <v>124.50087026</v>
      </c>
      <c r="F15" s="35">
        <v>34</v>
      </c>
      <c r="G15" s="36" t="s">
        <v>51</v>
      </c>
      <c r="H15" s="6" t="s">
        <v>52</v>
      </c>
      <c r="I15" s="38" t="s">
        <v>146</v>
      </c>
    </row>
    <row r="16" spans="1:9" ht="80.25" customHeight="1" x14ac:dyDescent="0.2">
      <c r="A16" s="3" t="s">
        <v>53</v>
      </c>
      <c r="B16" s="3" t="s">
        <v>54</v>
      </c>
      <c r="C16" s="4">
        <v>87.079133999999996</v>
      </c>
      <c r="D16" s="35">
        <v>109.253015</v>
      </c>
      <c r="E16" s="35">
        <v>112.06378187999999</v>
      </c>
      <c r="F16" s="35">
        <v>3</v>
      </c>
      <c r="G16" s="39" t="s">
        <v>55</v>
      </c>
      <c r="H16" s="40" t="s">
        <v>56</v>
      </c>
      <c r="I16" s="38" t="s">
        <v>151</v>
      </c>
    </row>
    <row r="17" spans="1:9" ht="69" customHeight="1" x14ac:dyDescent="0.2">
      <c r="A17" s="3" t="s">
        <v>57</v>
      </c>
      <c r="B17" s="3" t="s">
        <v>58</v>
      </c>
      <c r="C17" s="4">
        <v>66.426344999999998</v>
      </c>
      <c r="D17" s="35">
        <v>67.932479999999998</v>
      </c>
      <c r="E17" s="35">
        <v>57.111040969999998</v>
      </c>
      <c r="F17" s="35">
        <v>-11</v>
      </c>
      <c r="G17" s="41" t="s">
        <v>59</v>
      </c>
      <c r="H17" s="6" t="s">
        <v>19</v>
      </c>
      <c r="I17" s="38" t="s">
        <v>134</v>
      </c>
    </row>
    <row r="18" spans="1:9" ht="105.75" customHeight="1" x14ac:dyDescent="0.2">
      <c r="A18" s="118" t="s">
        <v>60</v>
      </c>
      <c r="B18" s="118" t="s">
        <v>61</v>
      </c>
      <c r="C18" s="119">
        <v>61</v>
      </c>
      <c r="D18" s="120">
        <v>51.671759999999999</v>
      </c>
      <c r="E18" s="120">
        <v>47.649072080000003</v>
      </c>
      <c r="F18" s="120">
        <v>-4</v>
      </c>
      <c r="G18" s="121" t="s">
        <v>62</v>
      </c>
      <c r="H18" s="116" t="s">
        <v>63</v>
      </c>
      <c r="I18" s="122" t="s">
        <v>152</v>
      </c>
    </row>
    <row r="19" spans="1:9" s="34" customFormat="1" x14ac:dyDescent="0.2">
      <c r="A19" s="33" t="s">
        <v>1</v>
      </c>
      <c r="B19" s="42"/>
      <c r="C19" s="43"/>
      <c r="D19" s="43"/>
      <c r="E19" s="43"/>
      <c r="F19" s="43"/>
      <c r="G19" s="44"/>
      <c r="H19" s="45"/>
      <c r="I19" s="95"/>
    </row>
    <row r="20" spans="1:9" s="23" customFormat="1" ht="33" customHeight="1" x14ac:dyDescent="0.2">
      <c r="A20" s="2" t="s">
        <v>64</v>
      </c>
      <c r="B20" s="2" t="s">
        <v>65</v>
      </c>
      <c r="C20" s="46">
        <v>91</v>
      </c>
      <c r="D20" s="47">
        <v>95</v>
      </c>
      <c r="E20" s="47">
        <v>78</v>
      </c>
      <c r="F20" s="47">
        <v>-17</v>
      </c>
      <c r="G20" s="48" t="s">
        <v>137</v>
      </c>
      <c r="H20" s="6" t="s">
        <v>19</v>
      </c>
      <c r="I20" s="6" t="s">
        <v>147</v>
      </c>
    </row>
    <row r="21" spans="1:9" s="23" customFormat="1" ht="23.25" customHeight="1" x14ac:dyDescent="0.2">
      <c r="A21" s="3" t="s">
        <v>66</v>
      </c>
      <c r="B21" s="3" t="s">
        <v>67</v>
      </c>
      <c r="C21" s="12">
        <v>207</v>
      </c>
      <c r="D21" s="49">
        <v>160</v>
      </c>
      <c r="E21" s="49">
        <v>151</v>
      </c>
      <c r="F21" s="49">
        <v>-9</v>
      </c>
      <c r="G21" s="48" t="s">
        <v>138</v>
      </c>
      <c r="H21" s="6" t="s">
        <v>68</v>
      </c>
      <c r="I21" s="6" t="s">
        <v>69</v>
      </c>
    </row>
    <row r="22" spans="1:9" s="23" customFormat="1" ht="33.75" customHeight="1" x14ac:dyDescent="0.2">
      <c r="A22" s="3" t="s">
        <v>149</v>
      </c>
      <c r="B22" s="3" t="s">
        <v>70</v>
      </c>
      <c r="C22" s="12">
        <v>64</v>
      </c>
      <c r="D22" s="49">
        <v>68</v>
      </c>
      <c r="E22" s="49">
        <v>52</v>
      </c>
      <c r="F22" s="49">
        <v>-16</v>
      </c>
      <c r="G22" s="50" t="s">
        <v>139</v>
      </c>
      <c r="H22" s="6" t="s">
        <v>71</v>
      </c>
      <c r="I22" s="37" t="s">
        <v>148</v>
      </c>
    </row>
    <row r="23" spans="1:9" s="23" customFormat="1" ht="102" customHeight="1" x14ac:dyDescent="0.2">
      <c r="A23" s="3" t="s">
        <v>72</v>
      </c>
      <c r="B23" s="10" t="s">
        <v>73</v>
      </c>
      <c r="C23" s="11">
        <v>108</v>
      </c>
      <c r="D23" s="51">
        <v>97</v>
      </c>
      <c r="E23" s="51">
        <v>201</v>
      </c>
      <c r="F23" s="51">
        <v>104</v>
      </c>
      <c r="G23" s="52" t="s">
        <v>74</v>
      </c>
      <c r="H23" s="53" t="s">
        <v>68</v>
      </c>
      <c r="I23" s="125" t="s">
        <v>150</v>
      </c>
    </row>
    <row r="24" spans="1:9" ht="33.75" x14ac:dyDescent="0.2">
      <c r="A24" s="8" t="s">
        <v>154</v>
      </c>
      <c r="B24" s="8" t="s">
        <v>75</v>
      </c>
      <c r="C24" s="13">
        <v>89</v>
      </c>
      <c r="D24" s="54">
        <v>89</v>
      </c>
      <c r="E24" s="54">
        <v>90</v>
      </c>
      <c r="F24" s="54">
        <v>1</v>
      </c>
      <c r="G24" s="48" t="s">
        <v>76</v>
      </c>
      <c r="H24" s="55" t="s">
        <v>77</v>
      </c>
      <c r="I24" s="6" t="s">
        <v>153</v>
      </c>
    </row>
    <row r="25" spans="1:9" s="34" customFormat="1" x14ac:dyDescent="0.2">
      <c r="A25" s="33" t="s">
        <v>2</v>
      </c>
      <c r="B25" s="42"/>
      <c r="C25" s="43"/>
      <c r="D25" s="43"/>
      <c r="E25" s="43"/>
      <c r="F25" s="43"/>
      <c r="G25" s="44"/>
      <c r="H25" s="45"/>
      <c r="I25" s="95"/>
    </row>
    <row r="26" spans="1:9" ht="65.25" customHeight="1" x14ac:dyDescent="0.2">
      <c r="A26" s="56" t="s">
        <v>78</v>
      </c>
      <c r="B26" s="56" t="s">
        <v>79</v>
      </c>
      <c r="C26" s="18">
        <v>113.425787</v>
      </c>
      <c r="D26" s="57">
        <v>111.382974</v>
      </c>
      <c r="E26" s="57">
        <v>109.7385099</v>
      </c>
      <c r="F26" s="57">
        <v>-2</v>
      </c>
      <c r="G26" s="58" t="s">
        <v>80</v>
      </c>
      <c r="H26" s="17" t="s">
        <v>81</v>
      </c>
      <c r="I26" s="96" t="s">
        <v>155</v>
      </c>
    </row>
    <row r="27" spans="1:9" ht="68.25" customHeight="1" x14ac:dyDescent="0.2">
      <c r="A27" s="14" t="s">
        <v>82</v>
      </c>
      <c r="B27" s="14" t="s">
        <v>83</v>
      </c>
      <c r="C27" s="15">
        <v>79.743998000000005</v>
      </c>
      <c r="D27" s="59">
        <v>77.921998000000002</v>
      </c>
      <c r="E27" s="59">
        <v>71.518571969999996</v>
      </c>
      <c r="F27" s="59">
        <v>-6</v>
      </c>
      <c r="G27" s="60" t="s">
        <v>84</v>
      </c>
      <c r="H27" s="17" t="s">
        <v>85</v>
      </c>
      <c r="I27" s="97" t="s">
        <v>135</v>
      </c>
    </row>
    <row r="28" spans="1:9" ht="67.5" x14ac:dyDescent="0.2">
      <c r="A28" s="8" t="s">
        <v>86</v>
      </c>
      <c r="B28" s="8" t="s">
        <v>87</v>
      </c>
      <c r="C28" s="9">
        <v>52.969000000000001</v>
      </c>
      <c r="D28" s="62">
        <v>60.987594999999999</v>
      </c>
      <c r="E28" s="62">
        <v>60.473342580000001</v>
      </c>
      <c r="F28" s="62">
        <v>-1</v>
      </c>
      <c r="G28" s="63" t="s">
        <v>88</v>
      </c>
      <c r="H28" s="6" t="s">
        <v>89</v>
      </c>
      <c r="I28" s="98" t="s">
        <v>136</v>
      </c>
    </row>
    <row r="29" spans="1:9" s="34" customFormat="1" x14ac:dyDescent="0.2">
      <c r="A29" s="33" t="s">
        <v>3</v>
      </c>
      <c r="B29" s="42"/>
      <c r="C29" s="43"/>
      <c r="D29" s="43"/>
      <c r="E29" s="43"/>
      <c r="F29" s="43"/>
      <c r="G29" s="44"/>
      <c r="H29" s="45"/>
      <c r="I29" s="95"/>
    </row>
    <row r="30" spans="1:9" ht="56.25" x14ac:dyDescent="0.2">
      <c r="A30" s="56" t="s">
        <v>90</v>
      </c>
      <c r="B30" s="56" t="s">
        <v>91</v>
      </c>
      <c r="C30" s="18">
        <v>70.241877000000002</v>
      </c>
      <c r="D30" s="57">
        <v>74.053837000000001</v>
      </c>
      <c r="E30" s="57">
        <v>71.454714159999995</v>
      </c>
      <c r="F30" s="57">
        <v>-3</v>
      </c>
      <c r="G30" s="108" t="s">
        <v>92</v>
      </c>
      <c r="H30" s="104" t="s">
        <v>93</v>
      </c>
      <c r="I30" s="96" t="s">
        <v>160</v>
      </c>
    </row>
    <row r="31" spans="1:9" ht="40.5" customHeight="1" x14ac:dyDescent="0.2">
      <c r="A31" s="14" t="s">
        <v>94</v>
      </c>
      <c r="B31" s="14" t="s">
        <v>95</v>
      </c>
      <c r="C31" s="15">
        <v>374.36618299999998</v>
      </c>
      <c r="D31" s="59">
        <v>366.52181000000002</v>
      </c>
      <c r="E31" s="59">
        <v>364.20040155999999</v>
      </c>
      <c r="F31" s="59">
        <v>-2</v>
      </c>
      <c r="G31" s="103" t="s">
        <v>96</v>
      </c>
      <c r="H31" s="109" t="s">
        <v>97</v>
      </c>
      <c r="I31" s="123" t="s">
        <v>141</v>
      </c>
    </row>
    <row r="32" spans="1:9" ht="30.75" customHeight="1" x14ac:dyDescent="0.2">
      <c r="A32" s="14" t="s">
        <v>98</v>
      </c>
      <c r="B32" s="14" t="s">
        <v>99</v>
      </c>
      <c r="C32" s="15">
        <v>69.727333999999999</v>
      </c>
      <c r="D32" s="59">
        <v>98</v>
      </c>
      <c r="E32" s="59">
        <v>98.469262009999994</v>
      </c>
      <c r="F32" s="59">
        <v>0</v>
      </c>
      <c r="G32" s="103" t="s">
        <v>100</v>
      </c>
      <c r="H32" s="104" t="s">
        <v>101</v>
      </c>
      <c r="I32" s="97" t="s">
        <v>156</v>
      </c>
    </row>
    <row r="33" spans="1:9" ht="43.5" customHeight="1" x14ac:dyDescent="0.2">
      <c r="A33" s="14" t="s">
        <v>102</v>
      </c>
      <c r="B33" s="14" t="s">
        <v>103</v>
      </c>
      <c r="C33" s="15">
        <v>163.100133</v>
      </c>
      <c r="D33" s="59">
        <v>160.88313299999999</v>
      </c>
      <c r="E33" s="59">
        <v>159.85229124</v>
      </c>
      <c r="F33" s="59">
        <v>-1</v>
      </c>
      <c r="G33" s="103" t="s">
        <v>104</v>
      </c>
      <c r="H33" s="110" t="s">
        <v>105</v>
      </c>
      <c r="I33" s="96" t="s">
        <v>142</v>
      </c>
    </row>
    <row r="34" spans="1:9" ht="101.25" customHeight="1" x14ac:dyDescent="0.2">
      <c r="A34" s="14" t="s">
        <v>106</v>
      </c>
      <c r="B34" s="14" t="s">
        <v>107</v>
      </c>
      <c r="C34" s="15">
        <v>591.67182700000001</v>
      </c>
      <c r="D34" s="59">
        <v>595.18858</v>
      </c>
      <c r="E34" s="59">
        <v>654</v>
      </c>
      <c r="F34" s="59">
        <v>59</v>
      </c>
      <c r="G34" s="64" t="s">
        <v>108</v>
      </c>
      <c r="H34" s="16" t="s">
        <v>109</v>
      </c>
      <c r="I34" s="61" t="s">
        <v>161</v>
      </c>
    </row>
    <row r="35" spans="1:9" ht="41.25" customHeight="1" x14ac:dyDescent="0.2">
      <c r="A35" s="14" t="s">
        <v>110</v>
      </c>
      <c r="B35" s="14" t="s">
        <v>111</v>
      </c>
      <c r="C35" s="15">
        <v>68.180113000000006</v>
      </c>
      <c r="D35" s="59">
        <v>74.086911999999998</v>
      </c>
      <c r="E35" s="59">
        <v>69.662822079999998</v>
      </c>
      <c r="F35" s="59">
        <v>-4</v>
      </c>
      <c r="G35" s="103" t="s">
        <v>112</v>
      </c>
      <c r="H35" s="104" t="s">
        <v>113</v>
      </c>
      <c r="I35" s="61" t="s">
        <v>159</v>
      </c>
    </row>
    <row r="36" spans="1:9" ht="69" customHeight="1" x14ac:dyDescent="0.2">
      <c r="A36" s="14" t="s">
        <v>114</v>
      </c>
      <c r="B36" s="14" t="s">
        <v>115</v>
      </c>
      <c r="C36" s="15">
        <v>117.91077300000001</v>
      </c>
      <c r="D36" s="59">
        <v>127.780692</v>
      </c>
      <c r="E36" s="59">
        <v>133.68877943000001</v>
      </c>
      <c r="F36" s="59">
        <v>6</v>
      </c>
      <c r="G36" s="103" t="s">
        <v>116</v>
      </c>
      <c r="H36" s="104" t="s">
        <v>117</v>
      </c>
      <c r="I36" s="97" t="s">
        <v>158</v>
      </c>
    </row>
    <row r="37" spans="1:9" ht="30.75" customHeight="1" x14ac:dyDescent="0.2">
      <c r="A37" s="3" t="s">
        <v>118</v>
      </c>
      <c r="B37" s="3" t="s">
        <v>119</v>
      </c>
      <c r="C37" s="4">
        <v>64.427734000000001</v>
      </c>
      <c r="D37" s="35">
        <v>78.783207000000004</v>
      </c>
      <c r="E37" s="35">
        <v>62.649406599999999</v>
      </c>
      <c r="F37" s="35">
        <v>-16</v>
      </c>
      <c r="G37" s="36" t="s">
        <v>120</v>
      </c>
      <c r="H37" s="7" t="s">
        <v>121</v>
      </c>
      <c r="I37" s="65" t="s">
        <v>132</v>
      </c>
    </row>
    <row r="38" spans="1:9" ht="47.25" customHeight="1" x14ac:dyDescent="0.2">
      <c r="A38" s="3" t="s">
        <v>122</v>
      </c>
      <c r="B38" s="3" t="s">
        <v>123</v>
      </c>
      <c r="C38" s="4">
        <v>66.090121999999994</v>
      </c>
      <c r="D38" s="5">
        <v>69.886122</v>
      </c>
      <c r="E38" s="5">
        <v>58.546104219999997</v>
      </c>
      <c r="F38" s="5">
        <v>-11</v>
      </c>
      <c r="G38" s="36" t="s">
        <v>124</v>
      </c>
      <c r="H38" s="6" t="s">
        <v>125</v>
      </c>
      <c r="I38" s="37" t="s">
        <v>157</v>
      </c>
    </row>
    <row r="39" spans="1:9" x14ac:dyDescent="0.2">
      <c r="A39" s="66"/>
      <c r="B39" s="67"/>
      <c r="C39" s="68"/>
      <c r="D39" s="69"/>
      <c r="E39" s="68"/>
      <c r="F39" s="68"/>
      <c r="G39" s="70"/>
      <c r="H39" s="71"/>
      <c r="I39" s="99"/>
    </row>
    <row r="40" spans="1:9" ht="12.75" x14ac:dyDescent="0.2">
      <c r="A40" s="72" t="s">
        <v>126</v>
      </c>
      <c r="B40" s="73"/>
      <c r="C40" s="74">
        <v>4358</v>
      </c>
      <c r="D40" s="74">
        <v>4450.0031791900001</v>
      </c>
      <c r="E40" s="74">
        <v>4541.6321958199997</v>
      </c>
      <c r="F40" s="74">
        <v>92</v>
      </c>
      <c r="G40" s="76"/>
      <c r="H40" s="75"/>
      <c r="I40" s="100"/>
    </row>
    <row r="41" spans="1:9" x14ac:dyDescent="0.2">
      <c r="A41" s="77" t="s">
        <v>127</v>
      </c>
      <c r="B41" s="78"/>
      <c r="C41" s="79">
        <v>1660</v>
      </c>
      <c r="D41" s="35">
        <v>1934.936805</v>
      </c>
      <c r="E41" s="35">
        <v>2045.98315088</v>
      </c>
      <c r="F41" s="35">
        <v>111</v>
      </c>
      <c r="G41" s="81"/>
      <c r="H41" s="80"/>
      <c r="I41" s="101"/>
    </row>
    <row r="42" spans="1:9" ht="12.75" x14ac:dyDescent="0.2">
      <c r="A42" s="72" t="s">
        <v>128</v>
      </c>
      <c r="B42" s="73"/>
      <c r="C42" s="74">
        <v>6017.9965181899997</v>
      </c>
      <c r="D42" s="74">
        <v>6384.9399841900004</v>
      </c>
      <c r="E42" s="74">
        <v>6587.6153467000004</v>
      </c>
      <c r="F42" s="74">
        <v>203</v>
      </c>
      <c r="G42" s="76"/>
      <c r="H42" s="75"/>
      <c r="I42" s="100"/>
    </row>
    <row r="43" spans="1:9" x14ac:dyDescent="0.2">
      <c r="A43" s="77" t="s">
        <v>129</v>
      </c>
      <c r="B43" s="78"/>
      <c r="C43" s="79">
        <v>323.291</v>
      </c>
      <c r="D43" s="35">
        <v>323.291</v>
      </c>
      <c r="E43" s="35">
        <v>182.53265888000001</v>
      </c>
      <c r="F43" s="35">
        <v>-141</v>
      </c>
      <c r="G43" s="83"/>
      <c r="H43" s="82"/>
      <c r="I43" s="102"/>
    </row>
    <row r="44" spans="1:9" ht="36" customHeight="1" x14ac:dyDescent="0.2">
      <c r="A44" s="72" t="s">
        <v>130</v>
      </c>
      <c r="B44" s="84"/>
      <c r="C44" s="74">
        <v>6341.2875181899999</v>
      </c>
      <c r="D44" s="74">
        <v>6708.2309841899996</v>
      </c>
      <c r="E44" s="74">
        <v>6770.1480055800002</v>
      </c>
      <c r="F44" s="74">
        <v>62</v>
      </c>
      <c r="G44" s="76"/>
      <c r="H44" s="75"/>
      <c r="I44" s="100"/>
    </row>
    <row r="45" spans="1:9" ht="21.75" customHeight="1" x14ac:dyDescent="0.2">
      <c r="A45" s="126"/>
      <c r="B45" s="127"/>
      <c r="C45" s="127"/>
      <c r="D45" s="127"/>
      <c r="E45" s="127"/>
      <c r="F45" s="127"/>
      <c r="G45" s="85"/>
      <c r="H45" s="86"/>
      <c r="I45" s="86"/>
    </row>
    <row r="46" spans="1:9" x14ac:dyDescent="0.2">
      <c r="F46" s="23"/>
      <c r="G46" s="85"/>
      <c r="H46" s="86"/>
      <c r="I46" s="86"/>
    </row>
    <row r="47" spans="1:9" x14ac:dyDescent="0.2">
      <c r="A47" s="87"/>
      <c r="B47" s="87"/>
      <c r="C47" s="88"/>
      <c r="D47" s="88"/>
      <c r="E47" s="88"/>
      <c r="F47" s="89"/>
      <c r="G47" s="90"/>
      <c r="H47" s="89"/>
      <c r="I47" s="89"/>
    </row>
    <row r="48" spans="1:9" x14ac:dyDescent="0.2">
      <c r="A48" s="91"/>
      <c r="B48" s="91"/>
      <c r="C48" s="91"/>
      <c r="D48" s="91"/>
      <c r="E48" s="91"/>
      <c r="F48" s="86"/>
      <c r="G48" s="85"/>
      <c r="H48" s="86"/>
      <c r="I48" s="86"/>
    </row>
    <row r="49" spans="6:9" x14ac:dyDescent="0.2">
      <c r="F49" s="23"/>
      <c r="G49" s="85"/>
      <c r="H49" s="86"/>
      <c r="I49" s="86"/>
    </row>
    <row r="50" spans="6:9" x14ac:dyDescent="0.2">
      <c r="F50" s="23"/>
      <c r="G50" s="85"/>
      <c r="H50" s="86"/>
      <c r="I50" s="86"/>
    </row>
    <row r="51" spans="6:9" x14ac:dyDescent="0.2">
      <c r="F51" s="23"/>
      <c r="G51" s="85"/>
      <c r="H51" s="86"/>
      <c r="I51" s="86"/>
    </row>
    <row r="52" spans="6:9" x14ac:dyDescent="0.2">
      <c r="F52" s="23"/>
      <c r="G52" s="85"/>
      <c r="H52" s="86"/>
      <c r="I52" s="86"/>
    </row>
    <row r="53" spans="6:9" x14ac:dyDescent="0.2">
      <c r="F53" s="23"/>
      <c r="G53" s="85"/>
      <c r="H53" s="86"/>
      <c r="I53" s="86"/>
    </row>
    <row r="54" spans="6:9" x14ac:dyDescent="0.2">
      <c r="F54" s="23"/>
      <c r="G54" s="85"/>
      <c r="H54" s="86"/>
      <c r="I54" s="86"/>
    </row>
    <row r="55" spans="6:9" x14ac:dyDescent="0.2">
      <c r="F55" s="23"/>
      <c r="G55" s="85"/>
      <c r="H55" s="86"/>
      <c r="I55" s="86"/>
    </row>
    <row r="56" spans="6:9" x14ac:dyDescent="0.2">
      <c r="F56" s="23"/>
      <c r="G56" s="85"/>
      <c r="H56" s="86"/>
      <c r="I56" s="86"/>
    </row>
    <row r="57" spans="6:9" x14ac:dyDescent="0.2">
      <c r="F57" s="23"/>
      <c r="G57" s="85"/>
      <c r="H57" s="86"/>
      <c r="I57" s="86"/>
    </row>
    <row r="58" spans="6:9" x14ac:dyDescent="0.2">
      <c r="F58" s="23"/>
      <c r="G58" s="85"/>
      <c r="H58" s="86"/>
      <c r="I58" s="86"/>
    </row>
    <row r="59" spans="6:9" x14ac:dyDescent="0.2">
      <c r="F59" s="23"/>
      <c r="G59" s="85"/>
      <c r="H59" s="86"/>
      <c r="I59" s="86"/>
    </row>
    <row r="60" spans="6:9" x14ac:dyDescent="0.2">
      <c r="F60" s="23"/>
      <c r="G60" s="85"/>
      <c r="H60" s="86"/>
      <c r="I60" s="86"/>
    </row>
    <row r="61" spans="6:9" x14ac:dyDescent="0.2">
      <c r="F61" s="23"/>
      <c r="G61" s="85"/>
      <c r="H61" s="86"/>
      <c r="I61" s="86"/>
    </row>
    <row r="62" spans="6:9" x14ac:dyDescent="0.2">
      <c r="F62" s="23"/>
      <c r="G62" s="85"/>
      <c r="H62" s="86"/>
      <c r="I62" s="86"/>
    </row>
    <row r="63" spans="6:9" x14ac:dyDescent="0.2">
      <c r="F63" s="23"/>
      <c r="G63" s="85"/>
      <c r="H63" s="86"/>
      <c r="I63" s="86"/>
    </row>
    <row r="64" spans="6:9" x14ac:dyDescent="0.2">
      <c r="F64" s="23"/>
      <c r="G64" s="85"/>
      <c r="H64" s="86"/>
      <c r="I64" s="86"/>
    </row>
    <row r="65" spans="6:9" x14ac:dyDescent="0.2">
      <c r="F65" s="23"/>
      <c r="G65" s="85"/>
      <c r="H65" s="86"/>
      <c r="I65" s="86"/>
    </row>
    <row r="66" spans="6:9" x14ac:dyDescent="0.2">
      <c r="F66" s="23"/>
      <c r="G66" s="85"/>
      <c r="H66" s="86"/>
      <c r="I66" s="86"/>
    </row>
    <row r="67" spans="6:9" x14ac:dyDescent="0.2">
      <c r="F67" s="23"/>
      <c r="G67" s="85"/>
      <c r="H67" s="86"/>
      <c r="I67" s="86"/>
    </row>
    <row r="68" spans="6:9" x14ac:dyDescent="0.2">
      <c r="F68" s="23"/>
      <c r="G68" s="85"/>
      <c r="H68" s="86"/>
      <c r="I68" s="86"/>
    </row>
    <row r="69" spans="6:9" x14ac:dyDescent="0.2">
      <c r="F69" s="23"/>
      <c r="G69" s="85"/>
      <c r="H69" s="86"/>
      <c r="I69" s="86"/>
    </row>
    <row r="70" spans="6:9" x14ac:dyDescent="0.2">
      <c r="F70" s="23"/>
      <c r="G70" s="85"/>
      <c r="H70" s="86"/>
      <c r="I70" s="86"/>
    </row>
    <row r="71" spans="6:9" x14ac:dyDescent="0.2">
      <c r="F71" s="23"/>
      <c r="G71" s="85"/>
      <c r="H71" s="86"/>
      <c r="I71" s="86"/>
    </row>
    <row r="72" spans="6:9" x14ac:dyDescent="0.2">
      <c r="F72" s="23"/>
      <c r="G72" s="85"/>
      <c r="H72" s="86"/>
      <c r="I72" s="86"/>
    </row>
    <row r="73" spans="6:9" x14ac:dyDescent="0.2">
      <c r="F73" s="23"/>
      <c r="G73" s="85"/>
      <c r="H73" s="86"/>
      <c r="I73" s="86"/>
    </row>
    <row r="74" spans="6:9" x14ac:dyDescent="0.2">
      <c r="F74" s="23"/>
      <c r="G74" s="85"/>
      <c r="H74" s="86"/>
      <c r="I74" s="86"/>
    </row>
    <row r="75" spans="6:9" x14ac:dyDescent="0.2">
      <c r="F75" s="23"/>
      <c r="G75" s="85"/>
      <c r="H75" s="86"/>
      <c r="I75" s="86"/>
    </row>
    <row r="76" spans="6:9" x14ac:dyDescent="0.2">
      <c r="F76" s="23"/>
      <c r="G76" s="85"/>
      <c r="H76" s="86"/>
      <c r="I76" s="86"/>
    </row>
    <row r="77" spans="6:9" x14ac:dyDescent="0.2">
      <c r="F77" s="23"/>
      <c r="G77" s="85"/>
      <c r="H77" s="86"/>
      <c r="I77" s="86"/>
    </row>
    <row r="78" spans="6:9" x14ac:dyDescent="0.2">
      <c r="F78" s="23"/>
      <c r="G78" s="85"/>
      <c r="H78" s="86"/>
      <c r="I78" s="86"/>
    </row>
    <row r="79" spans="6:9" x14ac:dyDescent="0.2">
      <c r="F79" s="23"/>
      <c r="G79" s="85"/>
      <c r="H79" s="86"/>
      <c r="I79" s="86"/>
    </row>
    <row r="80" spans="6:9" x14ac:dyDescent="0.2">
      <c r="F80" s="23"/>
      <c r="G80" s="85"/>
      <c r="H80" s="86"/>
      <c r="I80" s="86"/>
    </row>
    <row r="81" spans="6:9" x14ac:dyDescent="0.2">
      <c r="F81" s="23"/>
      <c r="G81" s="85"/>
      <c r="H81" s="86"/>
      <c r="I81" s="86"/>
    </row>
    <row r="82" spans="6:9" x14ac:dyDescent="0.2">
      <c r="F82" s="23"/>
      <c r="G82" s="85"/>
      <c r="H82" s="86"/>
      <c r="I82" s="86"/>
    </row>
    <row r="83" spans="6:9" x14ac:dyDescent="0.2">
      <c r="F83" s="23"/>
      <c r="G83" s="85"/>
      <c r="H83" s="86"/>
      <c r="I83" s="86"/>
    </row>
    <row r="84" spans="6:9" x14ac:dyDescent="0.2">
      <c r="F84" s="23"/>
      <c r="G84" s="85"/>
      <c r="H84" s="86"/>
      <c r="I84" s="86"/>
    </row>
    <row r="85" spans="6:9" x14ac:dyDescent="0.2">
      <c r="F85" s="23"/>
      <c r="G85" s="85"/>
      <c r="H85" s="86"/>
      <c r="I85" s="86"/>
    </row>
    <row r="86" spans="6:9" x14ac:dyDescent="0.2">
      <c r="F86" s="23"/>
      <c r="G86" s="85"/>
      <c r="H86" s="86"/>
      <c r="I86" s="86"/>
    </row>
    <row r="87" spans="6:9" x14ac:dyDescent="0.2">
      <c r="F87" s="23"/>
      <c r="G87" s="85"/>
      <c r="H87" s="86"/>
      <c r="I87" s="86"/>
    </row>
    <row r="88" spans="6:9" x14ac:dyDescent="0.2">
      <c r="F88" s="23"/>
      <c r="G88" s="85"/>
      <c r="H88" s="86"/>
      <c r="I88" s="86"/>
    </row>
    <row r="89" spans="6:9" x14ac:dyDescent="0.2">
      <c r="F89" s="23"/>
      <c r="G89" s="85"/>
      <c r="H89" s="86"/>
      <c r="I89" s="86"/>
    </row>
    <row r="90" spans="6:9" x14ac:dyDescent="0.2">
      <c r="F90" s="23"/>
      <c r="G90" s="85"/>
      <c r="H90" s="86"/>
      <c r="I90" s="86"/>
    </row>
    <row r="91" spans="6:9" x14ac:dyDescent="0.2">
      <c r="F91" s="23"/>
      <c r="G91" s="85"/>
      <c r="H91" s="86"/>
      <c r="I91" s="86"/>
    </row>
    <row r="92" spans="6:9" x14ac:dyDescent="0.2">
      <c r="F92" s="23"/>
      <c r="G92" s="85"/>
      <c r="H92" s="86"/>
      <c r="I92" s="86"/>
    </row>
    <row r="93" spans="6:9" x14ac:dyDescent="0.2">
      <c r="F93" s="23"/>
      <c r="G93" s="85"/>
      <c r="H93" s="86"/>
      <c r="I93" s="86"/>
    </row>
    <row r="94" spans="6:9" x14ac:dyDescent="0.2">
      <c r="F94" s="23"/>
      <c r="G94" s="85"/>
      <c r="H94" s="86"/>
      <c r="I94" s="86"/>
    </row>
    <row r="95" spans="6:9" x14ac:dyDescent="0.2">
      <c r="F95" s="23"/>
      <c r="G95" s="85"/>
      <c r="H95" s="86"/>
      <c r="I95" s="86"/>
    </row>
    <row r="96" spans="6:9" x14ac:dyDescent="0.2">
      <c r="F96" s="23"/>
      <c r="G96" s="85"/>
      <c r="H96" s="86"/>
      <c r="I96" s="86"/>
    </row>
    <row r="97" spans="6:9" x14ac:dyDescent="0.2">
      <c r="F97" s="23"/>
      <c r="G97" s="85"/>
      <c r="H97" s="86"/>
      <c r="I97" s="86"/>
    </row>
    <row r="98" spans="6:9" x14ac:dyDescent="0.2">
      <c r="F98" s="23"/>
      <c r="G98" s="85"/>
      <c r="H98" s="86"/>
      <c r="I98" s="86"/>
    </row>
    <row r="99" spans="6:9" x14ac:dyDescent="0.2">
      <c r="F99" s="23"/>
      <c r="G99" s="85"/>
      <c r="H99" s="86"/>
      <c r="I99" s="86"/>
    </row>
    <row r="100" spans="6:9" x14ac:dyDescent="0.2">
      <c r="F100" s="23"/>
      <c r="G100" s="85"/>
      <c r="H100" s="86"/>
      <c r="I100" s="86"/>
    </row>
    <row r="101" spans="6:9" x14ac:dyDescent="0.2">
      <c r="F101" s="23"/>
      <c r="G101" s="85"/>
      <c r="H101" s="86"/>
      <c r="I101" s="86"/>
    </row>
    <row r="102" spans="6:9" x14ac:dyDescent="0.2">
      <c r="F102" s="23"/>
      <c r="G102" s="85"/>
      <c r="H102" s="86"/>
      <c r="I102" s="86"/>
    </row>
    <row r="103" spans="6:9" x14ac:dyDescent="0.2">
      <c r="F103" s="23"/>
      <c r="G103" s="85"/>
      <c r="H103" s="86"/>
      <c r="I103" s="86"/>
    </row>
    <row r="104" spans="6:9" x14ac:dyDescent="0.2">
      <c r="F104" s="23"/>
      <c r="G104" s="85"/>
      <c r="H104" s="86"/>
      <c r="I104" s="86"/>
    </row>
    <row r="105" spans="6:9" x14ac:dyDescent="0.2">
      <c r="F105" s="23"/>
      <c r="G105" s="85"/>
      <c r="H105" s="86"/>
      <c r="I105" s="86"/>
    </row>
    <row r="106" spans="6:9" x14ac:dyDescent="0.2">
      <c r="F106" s="23"/>
      <c r="G106" s="85"/>
      <c r="H106" s="86"/>
      <c r="I106" s="86"/>
    </row>
    <row r="107" spans="6:9" x14ac:dyDescent="0.2">
      <c r="F107" s="23"/>
      <c r="G107" s="85"/>
      <c r="H107" s="86"/>
      <c r="I107" s="86"/>
    </row>
    <row r="108" spans="6:9" x14ac:dyDescent="0.2">
      <c r="F108" s="23"/>
      <c r="G108" s="85"/>
      <c r="H108" s="86"/>
      <c r="I108" s="86"/>
    </row>
    <row r="109" spans="6:9" x14ac:dyDescent="0.2">
      <c r="F109" s="23"/>
      <c r="G109" s="85"/>
      <c r="H109" s="86"/>
      <c r="I109" s="86"/>
    </row>
    <row r="110" spans="6:9" x14ac:dyDescent="0.2">
      <c r="F110" s="23"/>
      <c r="G110" s="85"/>
      <c r="H110" s="86"/>
      <c r="I110" s="86"/>
    </row>
  </sheetData>
  <mergeCells count="1">
    <mergeCell ref="A45:F45"/>
  </mergeCells>
  <phoneticPr fontId="1" type="noConversion"/>
  <pageMargins left="0.7" right="0.7" top="0.75" bottom="0.75" header="0.3" footer="0.3"/>
  <pageSetup paperSize="8" scale="88" orientation="landscape" r:id="rId1"/>
  <rowBreaks count="2" manualBreakCount="2">
    <brk id="11" max="8" man="1"/>
    <brk id="24"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defaultRowHeight="12.75" x14ac:dyDescent="0.2"/>
  <cols>
    <col min="1" max="1" width="21" customWidth="1"/>
    <col min="2" max="2" width="18.5703125" customWidth="1"/>
    <col min="10" max="10" width="68.28515625" customWidth="1"/>
  </cols>
  <sheetData>
    <row r="1" spans="1:10" ht="18" x14ac:dyDescent="0.25">
      <c r="A1" s="162" t="s">
        <v>228</v>
      </c>
      <c r="B1" s="163"/>
      <c r="C1" s="163"/>
      <c r="D1" s="163"/>
      <c r="E1" s="163"/>
      <c r="F1" s="164"/>
      <c r="G1" s="164"/>
      <c r="H1" s="164"/>
      <c r="I1" s="164"/>
      <c r="J1" s="165"/>
    </row>
    <row r="2" spans="1:10" x14ac:dyDescent="0.2">
      <c r="A2" s="166"/>
      <c r="B2" s="166"/>
      <c r="C2" s="166"/>
      <c r="D2" s="166"/>
      <c r="E2" s="166"/>
      <c r="F2" s="166"/>
      <c r="G2" s="166"/>
      <c r="H2" s="166"/>
      <c r="I2" s="166"/>
      <c r="J2" s="167"/>
    </row>
    <row r="3" spans="1:10" ht="102" x14ac:dyDescent="0.2">
      <c r="A3" s="1" t="s">
        <v>229</v>
      </c>
      <c r="B3" s="1" t="s">
        <v>230</v>
      </c>
      <c r="C3" s="1" t="s">
        <v>231</v>
      </c>
      <c r="D3" s="1" t="s">
        <v>232</v>
      </c>
      <c r="E3" s="1" t="s">
        <v>233</v>
      </c>
      <c r="F3" s="1" t="s">
        <v>234</v>
      </c>
      <c r="G3" s="1" t="s">
        <v>235</v>
      </c>
      <c r="H3" s="1" t="s">
        <v>236</v>
      </c>
      <c r="I3" s="1" t="s">
        <v>4</v>
      </c>
      <c r="J3" s="1" t="s">
        <v>237</v>
      </c>
    </row>
    <row r="4" spans="1:10" x14ac:dyDescent="0.2">
      <c r="A4" s="168"/>
      <c r="B4" s="168"/>
      <c r="C4" s="169"/>
      <c r="D4" s="169"/>
      <c r="E4" s="169"/>
      <c r="F4" s="169"/>
      <c r="G4" s="169" t="s">
        <v>7</v>
      </c>
      <c r="H4" s="169" t="s">
        <v>8</v>
      </c>
      <c r="I4" s="169" t="s">
        <v>9</v>
      </c>
      <c r="J4" s="170"/>
    </row>
    <row r="5" spans="1:10" x14ac:dyDescent="0.2">
      <c r="A5" s="171" t="s">
        <v>0</v>
      </c>
      <c r="B5" s="172"/>
      <c r="C5" s="173"/>
      <c r="D5" s="174"/>
      <c r="E5" s="174"/>
      <c r="F5" s="174"/>
      <c r="G5" s="174"/>
      <c r="H5" s="174"/>
      <c r="I5" s="174"/>
      <c r="J5" s="175"/>
    </row>
    <row r="6" spans="1:10" ht="112.5" x14ac:dyDescent="0.2">
      <c r="A6" s="2" t="s">
        <v>238</v>
      </c>
      <c r="B6" s="2" t="s">
        <v>239</v>
      </c>
      <c r="C6" s="176">
        <v>16522.644023749999</v>
      </c>
      <c r="D6" s="176">
        <v>2669.4630610499999</v>
      </c>
      <c r="E6" s="177">
        <v>1821</v>
      </c>
      <c r="F6" s="178">
        <v>1933</v>
      </c>
      <c r="G6" s="178">
        <v>1977.648848</v>
      </c>
      <c r="H6" s="178">
        <v>1942.04405488</v>
      </c>
      <c r="I6" s="178">
        <v>-36</v>
      </c>
      <c r="J6" s="179" t="s">
        <v>240</v>
      </c>
    </row>
    <row r="7" spans="1:10" ht="67.5" x14ac:dyDescent="0.2">
      <c r="A7" s="3" t="s">
        <v>241</v>
      </c>
      <c r="B7" s="3" t="s">
        <v>242</v>
      </c>
      <c r="C7" s="4">
        <v>5375.7725461299997</v>
      </c>
      <c r="D7" s="4">
        <v>3428.0076431299999</v>
      </c>
      <c r="E7" s="5">
        <v>592</v>
      </c>
      <c r="F7" s="180">
        <v>409</v>
      </c>
      <c r="G7" s="180">
        <v>472.59409199999999</v>
      </c>
      <c r="H7" s="180">
        <v>472.43840269999998</v>
      </c>
      <c r="I7" s="180">
        <v>0</v>
      </c>
      <c r="J7" s="6" t="s">
        <v>243</v>
      </c>
    </row>
    <row r="8" spans="1:10" ht="101.25" x14ac:dyDescent="0.2">
      <c r="A8" s="3" t="s">
        <v>244</v>
      </c>
      <c r="B8" s="3" t="s">
        <v>245</v>
      </c>
      <c r="C8" s="4">
        <v>1250.6758448200001</v>
      </c>
      <c r="D8" s="4">
        <v>324.34924882000001</v>
      </c>
      <c r="E8" s="4">
        <v>403</v>
      </c>
      <c r="F8" s="180">
        <v>379</v>
      </c>
      <c r="G8" s="180">
        <v>343.26785799999999</v>
      </c>
      <c r="H8" s="180">
        <v>356.72759424999998</v>
      </c>
      <c r="I8" s="180">
        <v>13</v>
      </c>
      <c r="J8" s="6" t="s">
        <v>246</v>
      </c>
    </row>
    <row r="9" spans="1:10" ht="112.5" x14ac:dyDescent="0.2">
      <c r="A9" s="3" t="s">
        <v>247</v>
      </c>
      <c r="B9" s="3" t="s">
        <v>248</v>
      </c>
      <c r="C9" s="4">
        <v>3770.99059683</v>
      </c>
      <c r="D9" s="4">
        <v>3111.2538568300001</v>
      </c>
      <c r="E9" s="4">
        <v>186</v>
      </c>
      <c r="F9" s="180">
        <v>148</v>
      </c>
      <c r="G9" s="180">
        <v>133.70709500000001</v>
      </c>
      <c r="H9" s="180">
        <v>104.82290999999999</v>
      </c>
      <c r="I9" s="180">
        <v>-29</v>
      </c>
      <c r="J9" s="181" t="s">
        <v>249</v>
      </c>
    </row>
    <row r="10" spans="1:10" ht="67.5" x14ac:dyDescent="0.2">
      <c r="A10" s="3" t="s">
        <v>250</v>
      </c>
      <c r="B10" s="3" t="s">
        <v>251</v>
      </c>
      <c r="C10" s="4">
        <v>1192.69297994</v>
      </c>
      <c r="D10" s="4">
        <v>440.36658693999999</v>
      </c>
      <c r="E10" s="4">
        <v>215</v>
      </c>
      <c r="F10" s="180">
        <v>177</v>
      </c>
      <c r="G10" s="180">
        <v>159.84497099999999</v>
      </c>
      <c r="H10" s="180">
        <v>165.65146073</v>
      </c>
      <c r="I10" s="180">
        <v>6</v>
      </c>
      <c r="J10" s="6" t="s">
        <v>252</v>
      </c>
    </row>
    <row r="11" spans="1:10" ht="112.5" x14ac:dyDescent="0.2">
      <c r="A11" s="111" t="s">
        <v>253</v>
      </c>
      <c r="B11" s="111" t="s">
        <v>254</v>
      </c>
      <c r="C11" s="112">
        <v>3510.3417800699999</v>
      </c>
      <c r="D11" s="112">
        <v>2300.6893830700001</v>
      </c>
      <c r="E11" s="112">
        <v>197</v>
      </c>
      <c r="F11" s="182">
        <v>193</v>
      </c>
      <c r="G11" s="182">
        <v>175.30650700000001</v>
      </c>
      <c r="H11" s="182">
        <v>127.16660410999999</v>
      </c>
      <c r="I11" s="182">
        <v>-48</v>
      </c>
      <c r="J11" s="116" t="s">
        <v>255</v>
      </c>
    </row>
    <row r="12" spans="1:10" ht="78.75" x14ac:dyDescent="0.2">
      <c r="A12" s="14" t="s">
        <v>256</v>
      </c>
      <c r="B12" s="14" t="s">
        <v>257</v>
      </c>
      <c r="C12" s="15">
        <v>3212.5964514299999</v>
      </c>
      <c r="D12" s="15">
        <v>2220.47079884</v>
      </c>
      <c r="E12" s="15">
        <v>139</v>
      </c>
      <c r="F12" s="180">
        <v>167</v>
      </c>
      <c r="G12" s="180">
        <v>142.04579118000001</v>
      </c>
      <c r="H12" s="180">
        <v>117.65924092</v>
      </c>
      <c r="I12" s="180">
        <v>-24</v>
      </c>
      <c r="J12" s="16" t="s">
        <v>258</v>
      </c>
    </row>
    <row r="13" spans="1:10" ht="78.75" x14ac:dyDescent="0.2">
      <c r="A13" s="3" t="s">
        <v>259</v>
      </c>
      <c r="B13" s="3" t="s">
        <v>260</v>
      </c>
      <c r="C13" s="4">
        <v>481.57938289999998</v>
      </c>
      <c r="D13" s="4">
        <v>293.24568390000002</v>
      </c>
      <c r="E13" s="4">
        <v>90</v>
      </c>
      <c r="F13" s="180">
        <v>89</v>
      </c>
      <c r="G13" s="180">
        <v>88.462828999999999</v>
      </c>
      <c r="H13" s="180">
        <v>91.983702579999999</v>
      </c>
      <c r="I13" s="180">
        <v>4</v>
      </c>
      <c r="J13" s="183" t="s">
        <v>261</v>
      </c>
    </row>
    <row r="14" spans="1:10" ht="56.25" x14ac:dyDescent="0.2">
      <c r="A14" s="3" t="s">
        <v>262</v>
      </c>
      <c r="B14" s="3" t="s">
        <v>263</v>
      </c>
      <c r="C14" s="4">
        <v>894.27303807999999</v>
      </c>
      <c r="D14" s="4">
        <v>590.29376407999996</v>
      </c>
      <c r="E14" s="4">
        <v>78</v>
      </c>
      <c r="F14" s="180">
        <v>60</v>
      </c>
      <c r="G14" s="180">
        <v>53.061382999999999</v>
      </c>
      <c r="H14" s="180">
        <v>42.10003468</v>
      </c>
      <c r="I14" s="180">
        <v>-11</v>
      </c>
      <c r="J14" s="6" t="s">
        <v>264</v>
      </c>
    </row>
    <row r="15" spans="1:10" ht="168.75" x14ac:dyDescent="0.2">
      <c r="A15" s="111" t="s">
        <v>265</v>
      </c>
      <c r="B15" s="111" t="s">
        <v>266</v>
      </c>
      <c r="C15" s="112">
        <v>1442.0614810899999</v>
      </c>
      <c r="D15" s="112">
        <v>785.46479308999994</v>
      </c>
      <c r="E15" s="112">
        <v>68</v>
      </c>
      <c r="F15" s="182">
        <v>69</v>
      </c>
      <c r="G15" s="182">
        <v>55.666432999999998</v>
      </c>
      <c r="H15" s="182">
        <v>47.906919289999998</v>
      </c>
      <c r="I15" s="182">
        <v>-8</v>
      </c>
      <c r="J15" s="116" t="s">
        <v>267</v>
      </c>
    </row>
    <row r="16" spans="1:10" ht="78.75" x14ac:dyDescent="0.2">
      <c r="A16" s="8" t="s">
        <v>268</v>
      </c>
      <c r="B16" s="8" t="s">
        <v>269</v>
      </c>
      <c r="C16" s="9">
        <v>3890.3363331</v>
      </c>
      <c r="D16" s="9">
        <v>3630.4652950999998</v>
      </c>
      <c r="E16" s="9">
        <v>55</v>
      </c>
      <c r="F16" s="184">
        <v>43</v>
      </c>
      <c r="G16" s="184">
        <v>31.528276999999999</v>
      </c>
      <c r="H16" s="184">
        <v>26.195691490000002</v>
      </c>
      <c r="I16" s="184">
        <v>-5</v>
      </c>
      <c r="J16" s="6" t="s">
        <v>270</v>
      </c>
    </row>
    <row r="17" spans="1:10" x14ac:dyDescent="0.2">
      <c r="A17" s="171" t="s">
        <v>1</v>
      </c>
      <c r="B17" s="172"/>
      <c r="C17" s="185"/>
      <c r="D17" s="186"/>
      <c r="E17" s="186"/>
      <c r="F17" s="186"/>
      <c r="G17" s="186"/>
      <c r="H17" s="186"/>
      <c r="I17" s="186"/>
      <c r="J17" s="175"/>
    </row>
    <row r="18" spans="1:10" ht="236.25" x14ac:dyDescent="0.2">
      <c r="A18" s="2" t="s">
        <v>271</v>
      </c>
      <c r="B18" s="187" t="s">
        <v>272</v>
      </c>
      <c r="C18" s="188">
        <v>961</v>
      </c>
      <c r="D18" s="188">
        <v>99</v>
      </c>
      <c r="E18" s="188">
        <v>206</v>
      </c>
      <c r="F18" s="189">
        <v>227</v>
      </c>
      <c r="G18" s="189">
        <v>226</v>
      </c>
      <c r="H18" s="189">
        <v>223</v>
      </c>
      <c r="I18" s="189">
        <v>-3</v>
      </c>
      <c r="J18" s="190" t="s">
        <v>273</v>
      </c>
    </row>
    <row r="19" spans="1:10" ht="78.75" x14ac:dyDescent="0.2">
      <c r="A19" s="3" t="s">
        <v>274</v>
      </c>
      <c r="B19" s="10" t="s">
        <v>275</v>
      </c>
      <c r="C19" s="11">
        <v>943</v>
      </c>
      <c r="D19" s="11">
        <v>332</v>
      </c>
      <c r="E19" s="11">
        <v>136</v>
      </c>
      <c r="F19" s="191">
        <v>165</v>
      </c>
      <c r="G19" s="191">
        <v>151</v>
      </c>
      <c r="H19" s="191">
        <v>158</v>
      </c>
      <c r="I19" s="191">
        <v>7</v>
      </c>
      <c r="J19" s="192" t="s">
        <v>276</v>
      </c>
    </row>
    <row r="20" spans="1:10" ht="78.75" x14ac:dyDescent="0.2">
      <c r="A20" s="3" t="s">
        <v>277</v>
      </c>
      <c r="B20" s="10" t="s">
        <v>278</v>
      </c>
      <c r="C20" s="11">
        <v>976</v>
      </c>
      <c r="D20" s="11">
        <v>155</v>
      </c>
      <c r="E20" s="11">
        <v>116</v>
      </c>
      <c r="F20" s="193">
        <v>125</v>
      </c>
      <c r="G20" s="193">
        <v>115</v>
      </c>
      <c r="H20" s="193">
        <v>109</v>
      </c>
      <c r="I20" s="193">
        <v>-6</v>
      </c>
      <c r="J20" s="194" t="s">
        <v>279</v>
      </c>
    </row>
    <row r="21" spans="1:10" ht="101.25" x14ac:dyDescent="0.2">
      <c r="A21" s="3" t="s">
        <v>280</v>
      </c>
      <c r="B21" s="3" t="s">
        <v>281</v>
      </c>
      <c r="C21" s="12">
        <v>436</v>
      </c>
      <c r="D21" s="12">
        <v>113</v>
      </c>
      <c r="E21" s="12">
        <v>96</v>
      </c>
      <c r="F21" s="195">
        <v>90</v>
      </c>
      <c r="G21" s="195">
        <v>72</v>
      </c>
      <c r="H21" s="195">
        <v>58</v>
      </c>
      <c r="I21" s="195">
        <v>-14</v>
      </c>
      <c r="J21" s="196" t="s">
        <v>282</v>
      </c>
    </row>
    <row r="22" spans="1:10" ht="90" x14ac:dyDescent="0.2">
      <c r="A22" s="3" t="s">
        <v>283</v>
      </c>
      <c r="B22" s="3" t="s">
        <v>284</v>
      </c>
      <c r="C22" s="12">
        <v>234</v>
      </c>
      <c r="D22" s="12">
        <v>57</v>
      </c>
      <c r="E22" s="12">
        <v>76</v>
      </c>
      <c r="F22" s="195">
        <v>60</v>
      </c>
      <c r="G22" s="195">
        <v>62</v>
      </c>
      <c r="H22" s="195">
        <v>57</v>
      </c>
      <c r="I22" s="195">
        <v>-5</v>
      </c>
      <c r="J22" s="6" t="s">
        <v>285</v>
      </c>
    </row>
    <row r="23" spans="1:10" ht="123.75" x14ac:dyDescent="0.2">
      <c r="A23" s="3" t="s">
        <v>286</v>
      </c>
      <c r="B23" s="3" t="s">
        <v>287</v>
      </c>
      <c r="C23" s="197">
        <v>1118</v>
      </c>
      <c r="D23" s="12">
        <v>42</v>
      </c>
      <c r="E23" s="12">
        <v>71</v>
      </c>
      <c r="F23" s="195">
        <v>66</v>
      </c>
      <c r="G23" s="195">
        <v>56</v>
      </c>
      <c r="H23" s="195">
        <v>49</v>
      </c>
      <c r="I23" s="195">
        <v>-7</v>
      </c>
      <c r="J23" s="198" t="s">
        <v>288</v>
      </c>
    </row>
    <row r="24" spans="1:10" ht="90" x14ac:dyDescent="0.2">
      <c r="A24" s="8" t="s">
        <v>289</v>
      </c>
      <c r="B24" s="8" t="s">
        <v>290</v>
      </c>
      <c r="C24" s="13">
        <v>202</v>
      </c>
      <c r="D24" s="13">
        <v>76</v>
      </c>
      <c r="E24" s="13">
        <v>60</v>
      </c>
      <c r="F24" s="199">
        <v>73</v>
      </c>
      <c r="G24" s="199">
        <v>30</v>
      </c>
      <c r="H24" s="199">
        <v>22</v>
      </c>
      <c r="I24" s="199">
        <v>-8</v>
      </c>
      <c r="J24" s="200" t="s">
        <v>291</v>
      </c>
    </row>
    <row r="25" spans="1:10" x14ac:dyDescent="0.2">
      <c r="A25" s="171" t="s">
        <v>2</v>
      </c>
      <c r="B25" s="172"/>
      <c r="C25" s="185"/>
      <c r="D25" s="186"/>
      <c r="E25" s="186"/>
      <c r="F25" s="186"/>
      <c r="G25" s="186"/>
      <c r="H25" s="186"/>
      <c r="I25" s="186"/>
      <c r="J25" s="175"/>
    </row>
    <row r="26" spans="1:10" ht="112.5" x14ac:dyDescent="0.2">
      <c r="A26" s="14" t="s">
        <v>292</v>
      </c>
      <c r="B26" s="14" t="s">
        <v>293</v>
      </c>
      <c r="C26" s="15">
        <v>3399.8683662399999</v>
      </c>
      <c r="D26" s="15">
        <v>1662.80928924</v>
      </c>
      <c r="E26" s="15">
        <v>628</v>
      </c>
      <c r="F26" s="180">
        <v>639</v>
      </c>
      <c r="G26" s="180">
        <v>628.92941399999995</v>
      </c>
      <c r="H26" s="180">
        <v>586.70844925999995</v>
      </c>
      <c r="I26" s="180">
        <v>-42</v>
      </c>
      <c r="J26" s="16" t="s">
        <v>294</v>
      </c>
    </row>
    <row r="27" spans="1:10" ht="123.75" x14ac:dyDescent="0.2">
      <c r="A27" s="14" t="s">
        <v>295</v>
      </c>
      <c r="B27" s="14" t="s">
        <v>296</v>
      </c>
      <c r="C27" s="15">
        <v>1979.5218082900001</v>
      </c>
      <c r="D27" s="15">
        <v>463.07491829000003</v>
      </c>
      <c r="E27" s="15">
        <v>396</v>
      </c>
      <c r="F27" s="180">
        <v>203</v>
      </c>
      <c r="G27" s="180">
        <v>117.47863</v>
      </c>
      <c r="H27" s="180">
        <v>89.270745500000004</v>
      </c>
      <c r="I27" s="180">
        <v>-28</v>
      </c>
      <c r="J27" s="16" t="s">
        <v>297</v>
      </c>
    </row>
    <row r="28" spans="1:10" ht="67.5" x14ac:dyDescent="0.2">
      <c r="A28" s="3" t="s">
        <v>298</v>
      </c>
      <c r="B28" s="3" t="s">
        <v>299</v>
      </c>
      <c r="C28" s="4">
        <v>442.57203018000001</v>
      </c>
      <c r="D28" s="4">
        <v>110.52967918</v>
      </c>
      <c r="E28" s="4">
        <v>90</v>
      </c>
      <c r="F28" s="180">
        <v>96</v>
      </c>
      <c r="G28" s="180">
        <v>96.981977000000001</v>
      </c>
      <c r="H28" s="180">
        <v>95.280511250000004</v>
      </c>
      <c r="I28" s="180">
        <v>-2</v>
      </c>
      <c r="J28" s="181" t="s">
        <v>300</v>
      </c>
    </row>
    <row r="29" spans="1:10" ht="123.75" x14ac:dyDescent="0.2">
      <c r="A29" s="14" t="s">
        <v>301</v>
      </c>
      <c r="B29" s="14" t="s">
        <v>302</v>
      </c>
      <c r="C29" s="15">
        <v>253.40422040999999</v>
      </c>
      <c r="D29" s="15">
        <v>7.5335964100000004</v>
      </c>
      <c r="E29" s="15">
        <v>54</v>
      </c>
      <c r="F29" s="180">
        <v>24</v>
      </c>
      <c r="G29" s="180">
        <v>17.386880999999999</v>
      </c>
      <c r="H29" s="180">
        <v>17.177229650000001</v>
      </c>
      <c r="I29" s="180">
        <v>0</v>
      </c>
      <c r="J29" s="201" t="s">
        <v>303</v>
      </c>
    </row>
    <row r="30" spans="1:10" ht="67.5" x14ac:dyDescent="0.2">
      <c r="A30" s="8" t="s">
        <v>304</v>
      </c>
      <c r="B30" s="8" t="s">
        <v>305</v>
      </c>
      <c r="C30" s="9">
        <v>463.38204295999998</v>
      </c>
      <c r="D30" s="9">
        <v>278.74882896000003</v>
      </c>
      <c r="E30" s="9">
        <v>53</v>
      </c>
      <c r="F30" s="184">
        <v>50</v>
      </c>
      <c r="G30" s="184">
        <v>49.832931000000002</v>
      </c>
      <c r="H30" s="184">
        <v>33.814675389999998</v>
      </c>
      <c r="I30" s="184">
        <v>-16</v>
      </c>
      <c r="J30" s="202" t="s">
        <v>306</v>
      </c>
    </row>
    <row r="31" spans="1:10" x14ac:dyDescent="0.2">
      <c r="A31" s="171" t="s">
        <v>3</v>
      </c>
      <c r="B31" s="172"/>
      <c r="C31" s="185"/>
      <c r="D31" s="186"/>
      <c r="E31" s="186"/>
      <c r="F31" s="186"/>
      <c r="G31" s="186"/>
      <c r="H31" s="186"/>
      <c r="I31" s="186"/>
      <c r="J31" s="175"/>
    </row>
    <row r="32" spans="1:10" ht="101.25" x14ac:dyDescent="0.2">
      <c r="A32" s="2" t="s">
        <v>307</v>
      </c>
      <c r="B32" s="2" t="s">
        <v>308</v>
      </c>
      <c r="C32" s="176">
        <v>5962.66001572</v>
      </c>
      <c r="D32" s="18">
        <v>364.08964472000002</v>
      </c>
      <c r="E32" s="176">
        <v>418</v>
      </c>
      <c r="F32" s="178">
        <v>456</v>
      </c>
      <c r="G32" s="178">
        <v>414.73746</v>
      </c>
      <c r="H32" s="178">
        <v>358.32142491000002</v>
      </c>
      <c r="I32" s="178">
        <v>-56</v>
      </c>
      <c r="J32" s="203" t="s">
        <v>309</v>
      </c>
    </row>
    <row r="33" spans="1:10" ht="112.5" x14ac:dyDescent="0.2">
      <c r="A33" s="14" t="s">
        <v>310</v>
      </c>
      <c r="B33" s="14" t="s">
        <v>311</v>
      </c>
      <c r="C33" s="15">
        <v>9103.7299948500004</v>
      </c>
      <c r="D33" s="15">
        <v>7586.4462328500003</v>
      </c>
      <c r="E33" s="15">
        <v>376</v>
      </c>
      <c r="F33" s="180">
        <v>226</v>
      </c>
      <c r="G33" s="180">
        <v>226.557985</v>
      </c>
      <c r="H33" s="180">
        <v>198.86290829999999</v>
      </c>
      <c r="I33" s="180">
        <v>-28</v>
      </c>
      <c r="J33" s="204" t="s">
        <v>312</v>
      </c>
    </row>
    <row r="34" spans="1:10" ht="135" x14ac:dyDescent="0.2">
      <c r="A34" s="14" t="s">
        <v>313</v>
      </c>
      <c r="B34" s="14" t="s">
        <v>314</v>
      </c>
      <c r="C34" s="15">
        <v>1070.65693994</v>
      </c>
      <c r="D34" s="15">
        <v>356.24285076000001</v>
      </c>
      <c r="E34" s="15">
        <v>280</v>
      </c>
      <c r="F34" s="180">
        <v>286</v>
      </c>
      <c r="G34" s="180">
        <v>216.52693697999999</v>
      </c>
      <c r="H34" s="180">
        <v>193.94987939000001</v>
      </c>
      <c r="I34" s="180">
        <v>-23</v>
      </c>
      <c r="J34" s="201" t="s">
        <v>315</v>
      </c>
    </row>
    <row r="35" spans="1:10" ht="78.75" x14ac:dyDescent="0.2">
      <c r="A35" s="14" t="s">
        <v>316</v>
      </c>
      <c r="B35" s="14" t="s">
        <v>317</v>
      </c>
      <c r="C35" s="15">
        <v>3724.2633943300002</v>
      </c>
      <c r="D35" s="15">
        <v>150.02263232999999</v>
      </c>
      <c r="E35" s="15">
        <v>274</v>
      </c>
      <c r="F35" s="180">
        <v>221</v>
      </c>
      <c r="G35" s="180">
        <v>209.962513</v>
      </c>
      <c r="H35" s="180">
        <v>203.60450298000001</v>
      </c>
      <c r="I35" s="180">
        <v>-6</v>
      </c>
      <c r="J35" s="201" t="s">
        <v>318</v>
      </c>
    </row>
    <row r="36" spans="1:10" ht="90" x14ac:dyDescent="0.2">
      <c r="A36" s="14" t="s">
        <v>319</v>
      </c>
      <c r="B36" s="14" t="s">
        <v>320</v>
      </c>
      <c r="C36" s="15">
        <v>428.72525953000002</v>
      </c>
      <c r="D36" s="15">
        <v>132.96129952999999</v>
      </c>
      <c r="E36" s="15">
        <v>84</v>
      </c>
      <c r="F36" s="180">
        <v>89</v>
      </c>
      <c r="G36" s="180">
        <v>74.669967999999997</v>
      </c>
      <c r="H36" s="180">
        <v>63.571771220000002</v>
      </c>
      <c r="I36" s="180">
        <v>-11</v>
      </c>
      <c r="J36" s="204" t="s">
        <v>321</v>
      </c>
    </row>
    <row r="37" spans="1:10" ht="67.5" x14ac:dyDescent="0.2">
      <c r="A37" s="14" t="s">
        <v>322</v>
      </c>
      <c r="B37" s="14" t="s">
        <v>323</v>
      </c>
      <c r="C37" s="15">
        <v>504.04827268000003</v>
      </c>
      <c r="D37" s="15">
        <v>50.431877679999999</v>
      </c>
      <c r="E37" s="15">
        <v>72</v>
      </c>
      <c r="F37" s="180">
        <v>71</v>
      </c>
      <c r="G37" s="180">
        <v>69.954346000000001</v>
      </c>
      <c r="H37" s="180">
        <v>61.867291659999999</v>
      </c>
      <c r="I37" s="180">
        <v>-8</v>
      </c>
      <c r="J37" s="205" t="s">
        <v>324</v>
      </c>
    </row>
    <row r="38" spans="1:10" ht="337.5" x14ac:dyDescent="0.2">
      <c r="A38" s="14" t="s">
        <v>325</v>
      </c>
      <c r="B38" s="14" t="s">
        <v>326</v>
      </c>
      <c r="C38" s="15">
        <v>6265.2195476099996</v>
      </c>
      <c r="D38" s="15">
        <v>263.90190761000002</v>
      </c>
      <c r="E38" s="15">
        <v>52</v>
      </c>
      <c r="F38" s="180">
        <v>222</v>
      </c>
      <c r="G38" s="180">
        <v>204.07181499999999</v>
      </c>
      <c r="H38" s="180">
        <v>153.11083840000001</v>
      </c>
      <c r="I38" s="180">
        <v>-51</v>
      </c>
      <c r="J38" s="201" t="s">
        <v>327</v>
      </c>
    </row>
    <row r="39" spans="1:10" ht="24" x14ac:dyDescent="0.2">
      <c r="A39" s="206" t="s">
        <v>328</v>
      </c>
      <c r="B39" s="206"/>
      <c r="C39" s="207">
        <v>80011.536819729998</v>
      </c>
      <c r="D39" s="207">
        <v>32094.817638529999</v>
      </c>
      <c r="E39" s="207">
        <v>7382</v>
      </c>
      <c r="F39" s="207">
        <v>7056</v>
      </c>
      <c r="G39" s="207">
        <v>6672.3447764599996</v>
      </c>
      <c r="H39" s="207">
        <v>6227.1243359</v>
      </c>
      <c r="I39" s="207">
        <v>-445</v>
      </c>
      <c r="J39" s="208"/>
    </row>
    <row r="40" spans="1:10" ht="24" x14ac:dyDescent="0.2">
      <c r="A40" s="209" t="s">
        <v>329</v>
      </c>
      <c r="B40" s="209"/>
      <c r="C40" s="210">
        <v>51968.797836719998</v>
      </c>
      <c r="D40" s="210">
        <v>30934.535741579999</v>
      </c>
      <c r="E40" s="210">
        <v>1206</v>
      </c>
      <c r="F40" s="210">
        <v>1953</v>
      </c>
      <c r="G40" s="210">
        <v>1914.4992199000001</v>
      </c>
      <c r="H40" s="210">
        <v>1784.0559445900001</v>
      </c>
      <c r="I40" s="210">
        <v>-130</v>
      </c>
      <c r="J40" s="211"/>
    </row>
    <row r="41" spans="1:10" ht="24" x14ac:dyDescent="0.2">
      <c r="A41" s="212" t="s">
        <v>330</v>
      </c>
      <c r="B41" s="212"/>
      <c r="C41" s="213">
        <v>131980.33465645</v>
      </c>
      <c r="D41" s="214">
        <v>63029.353380109998</v>
      </c>
      <c r="E41" s="214">
        <v>8588</v>
      </c>
      <c r="F41" s="213">
        <v>9009</v>
      </c>
      <c r="G41" s="213">
        <v>8586.8439963599994</v>
      </c>
      <c r="H41" s="213">
        <v>8011.1802804900099</v>
      </c>
      <c r="I41" s="213">
        <v>-576</v>
      </c>
      <c r="J41" s="2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selection activeCell="A2" sqref="A2"/>
    </sheetView>
  </sheetViews>
  <sheetFormatPr defaultRowHeight="12.75" x14ac:dyDescent="0.2"/>
  <cols>
    <col min="1" max="1" width="103.7109375" bestFit="1" customWidth="1"/>
    <col min="2" max="2" width="17.5703125" bestFit="1" customWidth="1"/>
    <col min="3" max="4" width="13.140625" customWidth="1"/>
    <col min="5" max="6" width="9" bestFit="1" customWidth="1"/>
    <col min="7" max="7" width="12.5703125" customWidth="1"/>
    <col min="8" max="8" width="11.5703125" customWidth="1"/>
    <col min="9" max="9" width="2.28515625" customWidth="1"/>
    <col min="10" max="10" width="14.140625" customWidth="1"/>
    <col min="11" max="11" width="8.28515625" bestFit="1" customWidth="1"/>
    <col min="12" max="13" width="8.42578125" bestFit="1" customWidth="1"/>
    <col min="14" max="14" width="12.7109375" customWidth="1"/>
  </cols>
  <sheetData>
    <row r="1" spans="1:14" ht="15.75" x14ac:dyDescent="0.2">
      <c r="A1" s="216" t="s">
        <v>331</v>
      </c>
      <c r="B1" s="217"/>
      <c r="C1" s="217"/>
      <c r="D1" s="218" t="s">
        <v>332</v>
      </c>
      <c r="E1" s="219"/>
      <c r="F1" s="219"/>
      <c r="G1" s="219"/>
      <c r="H1" s="220"/>
      <c r="I1" s="221"/>
      <c r="J1" s="218" t="s">
        <v>333</v>
      </c>
      <c r="K1" s="219"/>
      <c r="L1" s="219"/>
      <c r="M1" s="219"/>
      <c r="N1" s="220"/>
    </row>
    <row r="2" spans="1:14" ht="78" x14ac:dyDescent="0.2">
      <c r="A2" s="222" t="s">
        <v>334</v>
      </c>
      <c r="B2" s="223" t="s">
        <v>335</v>
      </c>
      <c r="C2" s="224" t="s">
        <v>336</v>
      </c>
      <c r="D2" s="225" t="s">
        <v>337</v>
      </c>
      <c r="E2" s="226" t="s">
        <v>338</v>
      </c>
      <c r="F2" s="226" t="s">
        <v>339</v>
      </c>
      <c r="G2" s="225" t="s">
        <v>340</v>
      </c>
      <c r="H2" s="225" t="s">
        <v>341</v>
      </c>
      <c r="I2" s="227"/>
      <c r="J2" s="228" t="s">
        <v>342</v>
      </c>
      <c r="K2" s="226" t="s">
        <v>343</v>
      </c>
      <c r="L2" s="226" t="s">
        <v>344</v>
      </c>
      <c r="M2" s="226" t="s">
        <v>345</v>
      </c>
      <c r="N2" s="225" t="s">
        <v>346</v>
      </c>
    </row>
    <row r="3" spans="1:14" x14ac:dyDescent="0.2">
      <c r="A3" s="229" t="s">
        <v>0</v>
      </c>
      <c r="B3" s="230"/>
      <c r="C3" s="230"/>
      <c r="D3" s="230"/>
      <c r="E3" s="230"/>
      <c r="F3" s="230"/>
      <c r="G3" s="230"/>
      <c r="H3" s="231"/>
      <c r="I3" s="232"/>
      <c r="J3" s="233"/>
      <c r="K3" s="234"/>
      <c r="L3" s="234"/>
      <c r="M3" s="234"/>
      <c r="N3" s="235"/>
    </row>
    <row r="4" spans="1:14" ht="25.5" x14ac:dyDescent="0.2">
      <c r="A4" s="236" t="s">
        <v>347</v>
      </c>
      <c r="B4" s="237" t="s">
        <v>239</v>
      </c>
      <c r="C4" s="238" t="s">
        <v>348</v>
      </c>
      <c r="D4" s="239">
        <v>2751.5929999999998</v>
      </c>
      <c r="E4" s="239">
        <v>351.03500000000003</v>
      </c>
      <c r="F4" s="239">
        <v>2915.8910019999998</v>
      </c>
      <c r="G4" s="239">
        <v>10504.125</v>
      </c>
      <c r="H4" s="240">
        <v>16522.644002000001</v>
      </c>
      <c r="I4" s="241"/>
      <c r="J4" s="242" t="s">
        <v>349</v>
      </c>
      <c r="K4" s="242">
        <v>0</v>
      </c>
      <c r="L4" s="242">
        <v>-8.4169999999999998</v>
      </c>
      <c r="M4" s="242">
        <v>-2.859</v>
      </c>
      <c r="N4" s="243">
        <v>10504.125</v>
      </c>
    </row>
    <row r="5" spans="1:14" ht="14.25" x14ac:dyDescent="0.2">
      <c r="A5" s="236" t="s">
        <v>241</v>
      </c>
      <c r="B5" s="237" t="s">
        <v>242</v>
      </c>
      <c r="C5" s="244" t="s">
        <v>350</v>
      </c>
      <c r="D5" s="239">
        <v>144.09899999999999</v>
      </c>
      <c r="E5" s="239">
        <v>20.530999999999999</v>
      </c>
      <c r="F5" s="239">
        <v>481.01654200000002</v>
      </c>
      <c r="G5" s="239">
        <v>4730.1177530000004</v>
      </c>
      <c r="H5" s="240">
        <v>5375.7642949999999</v>
      </c>
      <c r="I5" s="241"/>
      <c r="J5" s="242" t="s">
        <v>351</v>
      </c>
      <c r="K5" s="242">
        <v>61.838000000000001</v>
      </c>
      <c r="L5" s="242">
        <v>-36.982999999999997</v>
      </c>
      <c r="M5" s="242">
        <v>-9.2E-5</v>
      </c>
      <c r="N5" s="243">
        <v>4730.1177530000004</v>
      </c>
    </row>
    <row r="6" spans="1:14" x14ac:dyDescent="0.2">
      <c r="A6" s="236" t="s">
        <v>244</v>
      </c>
      <c r="B6" s="237" t="s">
        <v>245</v>
      </c>
      <c r="C6" s="245" t="s">
        <v>348</v>
      </c>
      <c r="D6" s="239">
        <v>7.766</v>
      </c>
      <c r="E6" s="239">
        <v>0.21299999999999999</v>
      </c>
      <c r="F6" s="239">
        <v>53.459414000000002</v>
      </c>
      <c r="G6" s="239">
        <v>1189.0848559999999</v>
      </c>
      <c r="H6" s="240">
        <v>1250.5232699999999</v>
      </c>
      <c r="I6" s="241"/>
      <c r="J6" s="242">
        <v>1189.2374279999999</v>
      </c>
      <c r="K6" s="242">
        <v>0</v>
      </c>
      <c r="L6" s="242">
        <v>-0.152</v>
      </c>
      <c r="M6" s="242">
        <v>-5.7200000000000003E-4</v>
      </c>
      <c r="N6" s="243">
        <v>1189.0848559999999</v>
      </c>
    </row>
    <row r="7" spans="1:14" ht="28.5" x14ac:dyDescent="0.2">
      <c r="A7" s="236" t="s">
        <v>247</v>
      </c>
      <c r="B7" s="237" t="s">
        <v>248</v>
      </c>
      <c r="C7" s="245" t="s">
        <v>352</v>
      </c>
      <c r="D7" s="239">
        <v>3.3</v>
      </c>
      <c r="E7" s="239">
        <v>679.82399999999996</v>
      </c>
      <c r="F7" s="239">
        <v>-136.443994</v>
      </c>
      <c r="G7" s="239">
        <v>3224.3105930000002</v>
      </c>
      <c r="H7" s="240">
        <v>3770.9905990000002</v>
      </c>
      <c r="I7" s="241"/>
      <c r="J7" s="242">
        <v>953.9</v>
      </c>
      <c r="K7" s="242" t="s">
        <v>353</v>
      </c>
      <c r="L7" s="242">
        <v>-326.44400000000002</v>
      </c>
      <c r="M7" s="242">
        <v>-4.0700000000000003E-4</v>
      </c>
      <c r="N7" s="243">
        <v>3224.3105930000002</v>
      </c>
    </row>
    <row r="8" spans="1:14" ht="14.25" x14ac:dyDescent="0.2">
      <c r="A8" s="236" t="s">
        <v>250</v>
      </c>
      <c r="B8" s="237" t="s">
        <v>251</v>
      </c>
      <c r="C8" s="245" t="s">
        <v>354</v>
      </c>
      <c r="D8" s="239">
        <v>1.5</v>
      </c>
      <c r="E8" s="239">
        <v>0</v>
      </c>
      <c r="F8" s="239">
        <v>35.785252999999997</v>
      </c>
      <c r="G8" s="239">
        <v>1155.4077279999999</v>
      </c>
      <c r="H8" s="240">
        <v>1192.6929809999999</v>
      </c>
      <c r="I8" s="241"/>
      <c r="J8" s="242" t="s">
        <v>355</v>
      </c>
      <c r="K8" s="242">
        <v>103.405</v>
      </c>
      <c r="L8" s="242">
        <v>31.282</v>
      </c>
      <c r="M8" s="242">
        <v>0</v>
      </c>
      <c r="N8" s="243">
        <v>1155.4077279999999</v>
      </c>
    </row>
    <row r="9" spans="1:14" ht="14.25" x14ac:dyDescent="0.2">
      <c r="A9" s="236" t="s">
        <v>356</v>
      </c>
      <c r="B9" s="237" t="s">
        <v>357</v>
      </c>
      <c r="C9" s="245" t="s">
        <v>358</v>
      </c>
      <c r="D9" s="239">
        <v>1155.3150000000001</v>
      </c>
      <c r="E9" s="239">
        <v>0</v>
      </c>
      <c r="F9" s="239">
        <v>960.47641099999998</v>
      </c>
      <c r="G9" s="239">
        <v>1394.523477</v>
      </c>
      <c r="H9" s="240">
        <v>3510.3148879999999</v>
      </c>
      <c r="I9" s="241"/>
      <c r="J9" s="242">
        <v>303.28547700000001</v>
      </c>
      <c r="K9" s="242" t="s">
        <v>359</v>
      </c>
      <c r="L9" s="242">
        <v>-294.89999999999998</v>
      </c>
      <c r="M9" s="242">
        <v>-100</v>
      </c>
      <c r="N9" s="243">
        <v>1394.523477</v>
      </c>
    </row>
    <row r="10" spans="1:14" x14ac:dyDescent="0.2">
      <c r="A10" s="236" t="s">
        <v>360</v>
      </c>
      <c r="B10" s="237" t="s">
        <v>361</v>
      </c>
      <c r="C10" s="245" t="s">
        <v>362</v>
      </c>
      <c r="D10" s="239">
        <v>0.31</v>
      </c>
      <c r="E10" s="239">
        <v>0.13700000000000001</v>
      </c>
      <c r="F10" s="239">
        <v>224.70561900000001</v>
      </c>
      <c r="G10" s="239">
        <v>2987.443831</v>
      </c>
      <c r="H10" s="240">
        <v>3212.59645</v>
      </c>
      <c r="I10" s="241"/>
      <c r="J10" s="242">
        <v>3029.3220000000001</v>
      </c>
      <c r="K10" s="242">
        <v>0</v>
      </c>
      <c r="L10" s="242">
        <v>-39.203133999999999</v>
      </c>
      <c r="M10" s="242">
        <v>-2.6750349999999998</v>
      </c>
      <c r="N10" s="243">
        <v>2987.443831</v>
      </c>
    </row>
    <row r="11" spans="1:14" x14ac:dyDescent="0.2">
      <c r="A11" s="236" t="s">
        <v>259</v>
      </c>
      <c r="B11" s="237" t="s">
        <v>260</v>
      </c>
      <c r="C11" s="245" t="s">
        <v>363</v>
      </c>
      <c r="D11" s="242">
        <v>13.6</v>
      </c>
      <c r="E11" s="242">
        <v>2.4289999999999998</v>
      </c>
      <c r="F11" s="242">
        <v>-4.5143360000000001</v>
      </c>
      <c r="G11" s="239">
        <v>470.06471699999997</v>
      </c>
      <c r="H11" s="246">
        <v>481.57938100000001</v>
      </c>
      <c r="I11" s="241"/>
      <c r="J11" s="242">
        <v>474.968501</v>
      </c>
      <c r="K11" s="242">
        <v>0</v>
      </c>
      <c r="L11" s="242">
        <v>-3.2</v>
      </c>
      <c r="M11" s="242">
        <v>-1.703784</v>
      </c>
      <c r="N11" s="243">
        <v>470.06471699999997</v>
      </c>
    </row>
    <row r="12" spans="1:14" x14ac:dyDescent="0.2">
      <c r="A12" s="236" t="s">
        <v>262</v>
      </c>
      <c r="B12" s="237" t="s">
        <v>263</v>
      </c>
      <c r="C12" s="245" t="s">
        <v>364</v>
      </c>
      <c r="D12" s="239">
        <v>682</v>
      </c>
      <c r="E12" s="239">
        <v>0</v>
      </c>
      <c r="F12" s="239">
        <v>29.42304</v>
      </c>
      <c r="G12" s="239">
        <v>183</v>
      </c>
      <c r="H12" s="240">
        <v>894.27304000000004</v>
      </c>
      <c r="I12" s="241"/>
      <c r="J12" s="242">
        <v>0</v>
      </c>
      <c r="K12" s="242">
        <v>183</v>
      </c>
      <c r="L12" s="242">
        <v>0</v>
      </c>
      <c r="M12" s="242">
        <v>0</v>
      </c>
      <c r="N12" s="243">
        <v>183</v>
      </c>
    </row>
    <row r="13" spans="1:14" x14ac:dyDescent="0.2">
      <c r="A13" s="236" t="s">
        <v>265</v>
      </c>
      <c r="B13" s="237" t="s">
        <v>266</v>
      </c>
      <c r="C13" s="245" t="s">
        <v>365</v>
      </c>
      <c r="D13" s="239">
        <v>1156.499</v>
      </c>
      <c r="E13" s="239">
        <v>0</v>
      </c>
      <c r="F13" s="239">
        <v>285.562996</v>
      </c>
      <c r="G13" s="239">
        <v>-1.0280000000000001E-3</v>
      </c>
      <c r="H13" s="240">
        <v>1442.060968</v>
      </c>
      <c r="I13" s="241"/>
      <c r="J13" s="242">
        <v>0</v>
      </c>
      <c r="K13" s="242">
        <v>-5.1400000000000003E-4</v>
      </c>
      <c r="L13" s="242">
        <v>0</v>
      </c>
      <c r="M13" s="242">
        <v>-5.1400000000000003E-4</v>
      </c>
      <c r="N13" s="243">
        <v>-1.0280000000000001E-3</v>
      </c>
    </row>
    <row r="14" spans="1:14" x14ac:dyDescent="0.2">
      <c r="A14" s="236" t="s">
        <v>268</v>
      </c>
      <c r="B14" s="237" t="s">
        <v>269</v>
      </c>
      <c r="C14" s="245" t="s">
        <v>366</v>
      </c>
      <c r="D14" s="239">
        <v>2170.35</v>
      </c>
      <c r="E14" s="239">
        <v>722.97400000000005</v>
      </c>
      <c r="F14" s="239">
        <v>-30.529520999999999</v>
      </c>
      <c r="G14" s="239">
        <v>1027.5418529999999</v>
      </c>
      <c r="H14" s="240">
        <v>3890.3363319999999</v>
      </c>
      <c r="I14" s="241"/>
      <c r="J14" s="242">
        <v>1028</v>
      </c>
      <c r="K14" s="242">
        <v>0</v>
      </c>
      <c r="L14" s="242">
        <v>0</v>
      </c>
      <c r="M14" s="242">
        <v>0</v>
      </c>
      <c r="N14" s="243">
        <v>1027.5418529999999</v>
      </c>
    </row>
    <row r="15" spans="1:14" x14ac:dyDescent="0.2">
      <c r="A15" s="229" t="s">
        <v>1</v>
      </c>
      <c r="B15" s="230"/>
      <c r="C15" s="230"/>
      <c r="D15" s="230"/>
      <c r="E15" s="230"/>
      <c r="F15" s="230"/>
      <c r="G15" s="230"/>
      <c r="H15" s="231"/>
      <c r="I15" s="247"/>
      <c r="J15" s="233"/>
      <c r="K15" s="234"/>
      <c r="L15" s="234"/>
      <c r="M15" s="234"/>
      <c r="N15" s="235"/>
    </row>
    <row r="16" spans="1:14" ht="25.5" x14ac:dyDescent="0.2">
      <c r="A16" s="236" t="s">
        <v>271</v>
      </c>
      <c r="B16" s="237" t="s">
        <v>272</v>
      </c>
      <c r="C16" s="245" t="s">
        <v>367</v>
      </c>
      <c r="D16" s="239">
        <v>0</v>
      </c>
      <c r="E16" s="239">
        <v>0</v>
      </c>
      <c r="F16" s="239">
        <v>30.859214000000001</v>
      </c>
      <c r="G16" s="239">
        <v>926.596</v>
      </c>
      <c r="H16" s="240">
        <v>957.45521399999996</v>
      </c>
      <c r="I16" s="241"/>
      <c r="J16" s="242">
        <v>926.596</v>
      </c>
      <c r="K16" s="242">
        <v>0</v>
      </c>
      <c r="L16" s="242">
        <v>0</v>
      </c>
      <c r="M16" s="242">
        <v>0</v>
      </c>
      <c r="N16" s="243">
        <v>926.596</v>
      </c>
    </row>
    <row r="17" spans="1:14" x14ac:dyDescent="0.2">
      <c r="A17" s="236" t="s">
        <v>274</v>
      </c>
      <c r="B17" s="237" t="s">
        <v>275</v>
      </c>
      <c r="C17" s="245" t="s">
        <v>368</v>
      </c>
      <c r="D17" s="239">
        <v>3.94</v>
      </c>
      <c r="E17" s="239">
        <v>0</v>
      </c>
      <c r="F17" s="239">
        <v>26.850615000000001</v>
      </c>
      <c r="G17" s="239">
        <v>911.80593899999997</v>
      </c>
      <c r="H17" s="240">
        <v>942.59655399999997</v>
      </c>
      <c r="I17" s="241"/>
      <c r="J17" s="242">
        <v>911.80599800000005</v>
      </c>
      <c r="K17" s="242">
        <v>0</v>
      </c>
      <c r="L17" s="242">
        <v>0</v>
      </c>
      <c r="M17" s="242">
        <v>-5.8999999999999998E-5</v>
      </c>
      <c r="N17" s="243">
        <v>911.80593899999997</v>
      </c>
    </row>
    <row r="18" spans="1:14" x14ac:dyDescent="0.2">
      <c r="A18" s="236" t="s">
        <v>369</v>
      </c>
      <c r="B18" s="237" t="s">
        <v>278</v>
      </c>
      <c r="C18" s="248">
        <v>40868</v>
      </c>
      <c r="D18" s="239">
        <v>731.404</v>
      </c>
      <c r="E18" s="239">
        <v>0</v>
      </c>
      <c r="F18" s="239">
        <v>3.7364899999999999</v>
      </c>
      <c r="G18" s="239">
        <v>240.673</v>
      </c>
      <c r="H18" s="240">
        <v>975.81349</v>
      </c>
      <c r="I18" s="241"/>
      <c r="J18" s="249">
        <v>0</v>
      </c>
      <c r="K18" s="242">
        <v>247.48</v>
      </c>
      <c r="L18" s="242">
        <v>-6.8070000000000004</v>
      </c>
      <c r="M18" s="242">
        <v>0</v>
      </c>
      <c r="N18" s="243">
        <v>240.673</v>
      </c>
    </row>
    <row r="19" spans="1:14" x14ac:dyDescent="0.2">
      <c r="A19" s="236" t="s">
        <v>370</v>
      </c>
      <c r="B19" s="237" t="s">
        <v>371</v>
      </c>
      <c r="C19" s="245" t="s">
        <v>372</v>
      </c>
      <c r="D19" s="239">
        <v>15.867000000000001</v>
      </c>
      <c r="E19" s="239">
        <v>0</v>
      </c>
      <c r="F19" s="239">
        <v>3.064098</v>
      </c>
      <c r="G19" s="239">
        <v>417.42161299999998</v>
      </c>
      <c r="H19" s="240">
        <v>436.352711</v>
      </c>
      <c r="I19" s="241"/>
      <c r="J19" s="242">
        <v>389.82900899999999</v>
      </c>
      <c r="K19" s="242">
        <v>27.592604000000001</v>
      </c>
      <c r="L19" s="242">
        <v>0</v>
      </c>
      <c r="M19" s="242">
        <v>0</v>
      </c>
      <c r="N19" s="243">
        <v>417.42161299999998</v>
      </c>
    </row>
    <row r="20" spans="1:14" ht="25.5" x14ac:dyDescent="0.2">
      <c r="A20" s="236" t="s">
        <v>373</v>
      </c>
      <c r="B20" s="237" t="s">
        <v>284</v>
      </c>
      <c r="C20" s="245" t="s">
        <v>372</v>
      </c>
      <c r="D20" s="239">
        <v>7.4560000000000004</v>
      </c>
      <c r="E20" s="239">
        <v>0</v>
      </c>
      <c r="F20" s="239">
        <v>62.383034000000002</v>
      </c>
      <c r="G20" s="239">
        <v>164.20061699999999</v>
      </c>
      <c r="H20" s="240">
        <v>234.03965099999999</v>
      </c>
      <c r="I20" s="241"/>
      <c r="J20" s="242">
        <v>220.73599999999999</v>
      </c>
      <c r="K20" s="242">
        <v>0</v>
      </c>
      <c r="L20" s="242">
        <v>-56.535629</v>
      </c>
      <c r="M20" s="242">
        <v>2.4600000000000002E-4</v>
      </c>
      <c r="N20" s="243">
        <v>164.20061699999999</v>
      </c>
    </row>
    <row r="21" spans="1:14" x14ac:dyDescent="0.2">
      <c r="A21" s="236" t="s">
        <v>286</v>
      </c>
      <c r="B21" s="237" t="s">
        <v>287</v>
      </c>
      <c r="C21" s="245" t="s">
        <v>374</v>
      </c>
      <c r="D21" s="239">
        <v>0</v>
      </c>
      <c r="E21" s="239">
        <v>0</v>
      </c>
      <c r="F21" s="239">
        <v>-3.7439999999999999E-3</v>
      </c>
      <c r="G21" s="239">
        <v>1117.8557519999999</v>
      </c>
      <c r="H21" s="240">
        <v>1117.8557519999999</v>
      </c>
      <c r="I21" s="241"/>
      <c r="J21" s="246">
        <v>1118</v>
      </c>
      <c r="K21" s="242">
        <v>0</v>
      </c>
      <c r="L21" s="242">
        <v>0</v>
      </c>
      <c r="M21" s="242">
        <v>0</v>
      </c>
      <c r="N21" s="243">
        <v>1117.8557519999999</v>
      </c>
    </row>
    <row r="22" spans="1:14" x14ac:dyDescent="0.2">
      <c r="A22" s="236" t="s">
        <v>369</v>
      </c>
      <c r="B22" s="237" t="s">
        <v>290</v>
      </c>
      <c r="C22" s="245" t="s">
        <v>375</v>
      </c>
      <c r="D22" s="239">
        <v>0</v>
      </c>
      <c r="E22" s="239">
        <v>0</v>
      </c>
      <c r="F22" s="239">
        <v>10.039847</v>
      </c>
      <c r="G22" s="239">
        <v>191.97699900000001</v>
      </c>
      <c r="H22" s="240">
        <v>202.01684599999999</v>
      </c>
      <c r="I22" s="241"/>
      <c r="J22" s="242">
        <v>191.97699900000001</v>
      </c>
      <c r="K22" s="242">
        <v>0</v>
      </c>
      <c r="L22" s="242">
        <v>0</v>
      </c>
      <c r="M22" s="242">
        <v>0</v>
      </c>
      <c r="N22" s="243">
        <v>191.97699900000001</v>
      </c>
    </row>
    <row r="23" spans="1:14" x14ac:dyDescent="0.2">
      <c r="A23" s="229" t="s">
        <v>2</v>
      </c>
      <c r="B23" s="230"/>
      <c r="C23" s="230"/>
      <c r="D23" s="230"/>
      <c r="E23" s="230"/>
      <c r="F23" s="230"/>
      <c r="G23" s="230"/>
      <c r="H23" s="231"/>
      <c r="I23" s="247"/>
      <c r="J23" s="233"/>
      <c r="K23" s="234"/>
      <c r="L23" s="234"/>
      <c r="M23" s="234"/>
      <c r="N23" s="235"/>
    </row>
    <row r="24" spans="1:14" ht="25.5" x14ac:dyDescent="0.2">
      <c r="A24" s="236" t="s">
        <v>376</v>
      </c>
      <c r="B24" s="237" t="s">
        <v>293</v>
      </c>
      <c r="C24" s="248">
        <v>38154</v>
      </c>
      <c r="D24" s="239">
        <v>2572.5410000000002</v>
      </c>
      <c r="E24" s="239">
        <v>0</v>
      </c>
      <c r="F24" s="239">
        <v>145.10703699999999</v>
      </c>
      <c r="G24" s="239">
        <v>682.22033099999999</v>
      </c>
      <c r="H24" s="240">
        <v>3399.8683679999999</v>
      </c>
      <c r="I24" s="241"/>
      <c r="J24" s="242">
        <v>712.22</v>
      </c>
      <c r="K24" s="242">
        <v>0</v>
      </c>
      <c r="L24" s="242">
        <v>-30</v>
      </c>
      <c r="M24" s="242">
        <v>3.3100000000000002E-4</v>
      </c>
      <c r="N24" s="243">
        <v>682.22033099999999</v>
      </c>
    </row>
    <row r="25" spans="1:14" ht="14.25" x14ac:dyDescent="0.2">
      <c r="A25" s="236" t="s">
        <v>295</v>
      </c>
      <c r="B25" s="250" t="s">
        <v>296</v>
      </c>
      <c r="C25" s="245" t="s">
        <v>377</v>
      </c>
      <c r="D25" s="239">
        <v>1.7669999999999999</v>
      </c>
      <c r="E25" s="239">
        <v>0.36399999999999999</v>
      </c>
      <c r="F25" s="239">
        <v>34.250577999999997</v>
      </c>
      <c r="G25" s="239">
        <v>1943.140226</v>
      </c>
      <c r="H25" s="240">
        <v>1979.521804</v>
      </c>
      <c r="I25" s="241"/>
      <c r="J25" s="242" t="s">
        <v>378</v>
      </c>
      <c r="K25" s="242">
        <v>0</v>
      </c>
      <c r="L25" s="242">
        <v>0</v>
      </c>
      <c r="M25" s="251">
        <v>0</v>
      </c>
      <c r="N25" s="243">
        <v>1943.140226</v>
      </c>
    </row>
    <row r="26" spans="1:14" ht="25.5" x14ac:dyDescent="0.2">
      <c r="A26" s="236" t="s">
        <v>298</v>
      </c>
      <c r="B26" s="237" t="s">
        <v>299</v>
      </c>
      <c r="C26" s="245" t="s">
        <v>379</v>
      </c>
      <c r="D26" s="239">
        <v>2.9950000000000001</v>
      </c>
      <c r="E26" s="239">
        <v>0</v>
      </c>
      <c r="F26" s="239">
        <v>-17.712948000000001</v>
      </c>
      <c r="G26" s="239">
        <v>457.28998100000001</v>
      </c>
      <c r="H26" s="240">
        <v>442.57203299999998</v>
      </c>
      <c r="I26" s="241"/>
      <c r="J26" s="242">
        <v>457.28998100000001</v>
      </c>
      <c r="K26" s="242">
        <v>0</v>
      </c>
      <c r="L26" s="242">
        <v>0</v>
      </c>
      <c r="M26" s="242">
        <v>0</v>
      </c>
      <c r="N26" s="243">
        <v>457.28998100000001</v>
      </c>
    </row>
    <row r="27" spans="1:14" x14ac:dyDescent="0.2">
      <c r="A27" s="236" t="s">
        <v>380</v>
      </c>
      <c r="B27" s="237" t="s">
        <v>381</v>
      </c>
      <c r="C27" s="245" t="s">
        <v>382</v>
      </c>
      <c r="D27" s="239">
        <v>15.03</v>
      </c>
      <c r="E27" s="239">
        <v>0</v>
      </c>
      <c r="F27" s="239">
        <v>8.8542159999999992</v>
      </c>
      <c r="G27" s="239">
        <v>229.520004</v>
      </c>
      <c r="H27" s="240">
        <v>253.40422000000001</v>
      </c>
      <c r="I27" s="241"/>
      <c r="J27" s="242">
        <v>229.520004</v>
      </c>
      <c r="K27" s="242">
        <v>0</v>
      </c>
      <c r="L27" s="242">
        <v>0</v>
      </c>
      <c r="M27" s="242">
        <v>0</v>
      </c>
      <c r="N27" s="243">
        <v>229.520004</v>
      </c>
    </row>
    <row r="28" spans="1:14" x14ac:dyDescent="0.2">
      <c r="A28" s="236" t="s">
        <v>304</v>
      </c>
      <c r="B28" s="252" t="s">
        <v>305</v>
      </c>
      <c r="C28" s="245" t="s">
        <v>383</v>
      </c>
      <c r="D28" s="239">
        <v>12.459</v>
      </c>
      <c r="E28" s="239">
        <v>0</v>
      </c>
      <c r="F28" s="239">
        <v>-4.491168</v>
      </c>
      <c r="G28" s="239">
        <v>455.21534700000001</v>
      </c>
      <c r="H28" s="240">
        <v>463.183179</v>
      </c>
      <c r="I28" s="241"/>
      <c r="J28" s="242">
        <v>455.21534700000001</v>
      </c>
      <c r="K28" s="242">
        <v>0</v>
      </c>
      <c r="L28" s="242">
        <v>0</v>
      </c>
      <c r="M28" s="242">
        <v>0</v>
      </c>
      <c r="N28" s="243">
        <v>455.21534700000001</v>
      </c>
    </row>
    <row r="29" spans="1:14" x14ac:dyDescent="0.2">
      <c r="A29" s="229" t="s">
        <v>3</v>
      </c>
      <c r="B29" s="230"/>
      <c r="C29" s="230"/>
      <c r="D29" s="230"/>
      <c r="E29" s="230"/>
      <c r="F29" s="230"/>
      <c r="G29" s="230"/>
      <c r="H29" s="231"/>
      <c r="I29" s="247"/>
      <c r="J29" s="233"/>
      <c r="K29" s="234"/>
      <c r="L29" s="234"/>
      <c r="M29" s="234"/>
      <c r="N29" s="235"/>
    </row>
    <row r="30" spans="1:14" ht="25.5" x14ac:dyDescent="0.2">
      <c r="A30" s="236" t="s">
        <v>307</v>
      </c>
      <c r="B30" s="237" t="s">
        <v>308</v>
      </c>
      <c r="C30" s="245" t="s">
        <v>384</v>
      </c>
      <c r="D30" s="242">
        <v>1050.664002</v>
      </c>
      <c r="E30" s="242">
        <v>0</v>
      </c>
      <c r="F30" s="242">
        <v>9.9342919999999992</v>
      </c>
      <c r="G30" s="239">
        <v>4902.0617220000004</v>
      </c>
      <c r="H30" s="246">
        <v>5962.6600159999998</v>
      </c>
      <c r="I30" s="241"/>
      <c r="J30" s="242">
        <v>5002</v>
      </c>
      <c r="K30" s="242">
        <v>0</v>
      </c>
      <c r="L30" s="242">
        <v>-100.230626</v>
      </c>
      <c r="M30" s="242">
        <v>0</v>
      </c>
      <c r="N30" s="243">
        <v>4902.0617220000004</v>
      </c>
    </row>
    <row r="31" spans="1:14" ht="14.25" x14ac:dyDescent="0.2">
      <c r="A31" s="236" t="s">
        <v>310</v>
      </c>
      <c r="B31" s="250" t="s">
        <v>311</v>
      </c>
      <c r="C31" s="245" t="s">
        <v>385</v>
      </c>
      <c r="D31" s="242" t="s">
        <v>386</v>
      </c>
      <c r="E31" s="242">
        <v>1173.2439999999999</v>
      </c>
      <c r="F31" s="242">
        <v>-366.47080599999998</v>
      </c>
      <c r="G31" s="239">
        <v>1089.5878029999999</v>
      </c>
      <c r="H31" s="246">
        <v>9103.7299970000004</v>
      </c>
      <c r="I31" s="241"/>
      <c r="J31" s="242" t="s">
        <v>387</v>
      </c>
      <c r="K31" s="251">
        <v>0</v>
      </c>
      <c r="L31" s="242">
        <v>-109.91106600000001</v>
      </c>
      <c r="M31" s="242">
        <v>0</v>
      </c>
      <c r="N31" s="243">
        <v>1089.5878029999999</v>
      </c>
    </row>
    <row r="32" spans="1:14" x14ac:dyDescent="0.2">
      <c r="A32" s="236" t="s">
        <v>313</v>
      </c>
      <c r="B32" s="250" t="s">
        <v>314</v>
      </c>
      <c r="C32" s="245" t="s">
        <v>388</v>
      </c>
      <c r="D32" s="242">
        <v>13.239000000000001</v>
      </c>
      <c r="E32" s="242">
        <v>0</v>
      </c>
      <c r="F32" s="242">
        <v>-3.3735680000000001</v>
      </c>
      <c r="G32" s="239">
        <v>1060.4915100000001</v>
      </c>
      <c r="H32" s="246">
        <v>1070.3569419999999</v>
      </c>
      <c r="I32" s="241"/>
      <c r="J32" s="242">
        <v>1060</v>
      </c>
      <c r="K32" s="251">
        <v>0</v>
      </c>
      <c r="L32" s="242">
        <v>0</v>
      </c>
      <c r="M32" s="242">
        <v>0</v>
      </c>
      <c r="N32" s="243">
        <v>1060.4915100000001</v>
      </c>
    </row>
    <row r="33" spans="1:14" ht="25.5" x14ac:dyDescent="0.2">
      <c r="A33" s="236" t="s">
        <v>316</v>
      </c>
      <c r="B33" s="237" t="s">
        <v>317</v>
      </c>
      <c r="C33" s="245" t="s">
        <v>389</v>
      </c>
      <c r="D33" s="242">
        <v>57.4</v>
      </c>
      <c r="E33" s="242">
        <v>0</v>
      </c>
      <c r="F33" s="242">
        <f>85.161464+7</f>
        <v>92.161463999999995</v>
      </c>
      <c r="G33" s="239">
        <v>3575.4369999999999</v>
      </c>
      <c r="H33" s="246">
        <v>3724</v>
      </c>
      <c r="I33" s="241"/>
      <c r="J33" s="242">
        <v>3575.4369999999999</v>
      </c>
      <c r="K33" s="242">
        <v>0</v>
      </c>
      <c r="L33" s="242">
        <v>0</v>
      </c>
      <c r="M33" s="242">
        <v>0</v>
      </c>
      <c r="N33" s="243">
        <v>3575.4369999999999</v>
      </c>
    </row>
    <row r="34" spans="1:14" ht="25.5" x14ac:dyDescent="0.2">
      <c r="A34" s="236" t="s">
        <v>319</v>
      </c>
      <c r="B34" s="237" t="s">
        <v>320</v>
      </c>
      <c r="C34" s="245" t="s">
        <v>390</v>
      </c>
      <c r="D34" s="242">
        <v>3</v>
      </c>
      <c r="E34" s="242">
        <v>0</v>
      </c>
      <c r="F34" s="242">
        <v>0.96246600000000004</v>
      </c>
      <c r="G34" s="239">
        <v>424.76279099999999</v>
      </c>
      <c r="H34" s="246">
        <v>428.725257</v>
      </c>
      <c r="I34" s="241"/>
      <c r="J34" s="242">
        <f>353.29+71.4</f>
        <v>424.69000000000005</v>
      </c>
      <c r="K34" s="242">
        <f>71.472791714-71.4</f>
        <v>7.2791713999990293E-2</v>
      </c>
      <c r="L34" s="242">
        <v>0</v>
      </c>
      <c r="M34" s="242">
        <v>0</v>
      </c>
      <c r="N34" s="243">
        <v>424.76279099999999</v>
      </c>
    </row>
    <row r="35" spans="1:14" x14ac:dyDescent="0.2">
      <c r="A35" s="236" t="s">
        <v>322</v>
      </c>
      <c r="B35" s="237" t="s">
        <v>323</v>
      </c>
      <c r="C35" s="245" t="s">
        <v>391</v>
      </c>
      <c r="D35" s="242">
        <v>5.69</v>
      </c>
      <c r="E35" s="242">
        <v>0</v>
      </c>
      <c r="F35" s="242">
        <v>-0.464725</v>
      </c>
      <c r="G35" s="239">
        <v>498.82299799999998</v>
      </c>
      <c r="H35" s="246">
        <v>504.04827299999999</v>
      </c>
      <c r="I35" s="241"/>
      <c r="J35" s="242">
        <v>498</v>
      </c>
      <c r="K35" s="242">
        <v>0</v>
      </c>
      <c r="L35" s="242">
        <v>1.236</v>
      </c>
      <c r="M35" s="249">
        <v>0</v>
      </c>
      <c r="N35" s="243">
        <v>499</v>
      </c>
    </row>
    <row r="36" spans="1:14" ht="14.25" x14ac:dyDescent="0.2">
      <c r="A36" s="236" t="s">
        <v>325</v>
      </c>
      <c r="B36" s="237" t="s">
        <v>326</v>
      </c>
      <c r="C36" s="245" t="s">
        <v>392</v>
      </c>
      <c r="D36" s="242">
        <v>62.845999999999997</v>
      </c>
      <c r="E36" s="242">
        <v>0</v>
      </c>
      <c r="F36" s="242">
        <v>81.214017999999996</v>
      </c>
      <c r="G36" s="239">
        <v>6121.1595269999998</v>
      </c>
      <c r="H36" s="246">
        <v>6265.2195449999999</v>
      </c>
      <c r="I36" s="241"/>
      <c r="J36" s="242" t="s">
        <v>393</v>
      </c>
      <c r="K36" s="242">
        <v>0</v>
      </c>
      <c r="L36" s="242">
        <v>0</v>
      </c>
      <c r="M36" s="242">
        <v>0</v>
      </c>
      <c r="N36" s="243">
        <v>6121.1595269999998</v>
      </c>
    </row>
    <row r="37" spans="1:14" x14ac:dyDescent="0.2">
      <c r="A37" s="253" t="s">
        <v>394</v>
      </c>
      <c r="B37" s="254"/>
      <c r="C37" s="255"/>
      <c r="D37" s="255">
        <v>19849.999001999997</v>
      </c>
      <c r="E37" s="255">
        <v>2950.7510000000002</v>
      </c>
      <c r="F37" s="255">
        <v>4931.7328359999983</v>
      </c>
      <c r="G37" s="255">
        <v>52275.857940000002</v>
      </c>
      <c r="H37" s="255">
        <v>80008.194522000005</v>
      </c>
      <c r="I37" s="256"/>
      <c r="J37" s="255">
        <v>48656.429744000001</v>
      </c>
      <c r="K37" s="255">
        <v>4705.3878817140003</v>
      </c>
      <c r="L37" s="255">
        <v>-980.26545500000009</v>
      </c>
      <c r="M37" s="255">
        <v>-107.23888599999999</v>
      </c>
      <c r="N37" s="257">
        <v>52275.857940000002</v>
      </c>
    </row>
    <row r="38" spans="1:14" x14ac:dyDescent="0.2">
      <c r="A38" s="258"/>
      <c r="B38" s="259"/>
      <c r="C38" s="260"/>
      <c r="D38" s="261"/>
      <c r="E38" s="261"/>
      <c r="F38" s="261"/>
      <c r="G38" s="260"/>
      <c r="H38" s="260"/>
      <c r="I38" s="262"/>
      <c r="J38" s="260"/>
      <c r="K38" s="260"/>
      <c r="L38" s="260"/>
      <c r="M38" s="260"/>
      <c r="N38" s="263"/>
    </row>
    <row r="39" spans="1:14" x14ac:dyDescent="0.2">
      <c r="A39" s="264" t="s">
        <v>395</v>
      </c>
      <c r="B39" s="265"/>
      <c r="C39" s="265"/>
      <c r="D39" s="265"/>
      <c r="E39" s="265"/>
      <c r="F39" s="265"/>
      <c r="G39" s="265"/>
      <c r="H39" s="265"/>
      <c r="I39" s="265"/>
      <c r="J39" s="265"/>
      <c r="K39" s="265"/>
      <c r="L39" s="265"/>
      <c r="M39" s="266"/>
      <c r="N39" s="267"/>
    </row>
    <row r="40" spans="1:14" x14ac:dyDescent="0.2">
      <c r="A40" s="268" t="s">
        <v>396</v>
      </c>
      <c r="B40" s="269"/>
      <c r="C40" s="269"/>
      <c r="D40" s="269"/>
      <c r="E40" s="269"/>
      <c r="F40" s="269"/>
      <c r="G40" s="269"/>
      <c r="H40" s="269"/>
      <c r="I40" s="269"/>
      <c r="J40" s="269"/>
      <c r="K40" s="269"/>
      <c r="L40" s="269"/>
      <c r="M40" s="266"/>
      <c r="N40" s="267"/>
    </row>
    <row r="41" spans="1:14" x14ac:dyDescent="0.2">
      <c r="A41" s="268" t="s">
        <v>397</v>
      </c>
      <c r="B41" s="269"/>
      <c r="C41" s="269"/>
      <c r="D41" s="269"/>
      <c r="E41" s="269"/>
      <c r="F41" s="269"/>
      <c r="G41" s="269"/>
      <c r="H41" s="269"/>
      <c r="I41" s="269"/>
      <c r="J41" s="269"/>
      <c r="K41" s="269"/>
      <c r="L41" s="269"/>
      <c r="M41" s="270"/>
      <c r="N41" s="271"/>
    </row>
    <row r="42" spans="1:14" x14ac:dyDescent="0.2">
      <c r="A42" s="268" t="s">
        <v>398</v>
      </c>
      <c r="B42" s="269"/>
      <c r="C42" s="269"/>
      <c r="D42" s="269"/>
      <c r="E42" s="269"/>
      <c r="F42" s="269"/>
      <c r="G42" s="269"/>
      <c r="H42" s="269"/>
      <c r="I42" s="269"/>
      <c r="J42" s="269"/>
      <c r="K42" s="269"/>
      <c r="L42" s="269"/>
      <c r="M42" s="270"/>
      <c r="N42" s="271"/>
    </row>
    <row r="43" spans="1:14" x14ac:dyDescent="0.2">
      <c r="A43" s="268" t="s">
        <v>399</v>
      </c>
      <c r="B43" s="269"/>
      <c r="C43" s="269"/>
      <c r="D43" s="269"/>
      <c r="E43" s="269"/>
      <c r="F43" s="269"/>
      <c r="G43" s="269"/>
      <c r="H43" s="269"/>
      <c r="I43" s="269"/>
      <c r="J43" s="269"/>
      <c r="K43" s="269"/>
      <c r="L43" s="269"/>
      <c r="M43" s="272"/>
      <c r="N43" s="273"/>
    </row>
    <row r="44" spans="1:14" x14ac:dyDescent="0.2">
      <c r="A44" s="268" t="s">
        <v>400</v>
      </c>
      <c r="B44" s="269"/>
      <c r="C44" s="269"/>
      <c r="D44" s="269"/>
      <c r="E44" s="269"/>
      <c r="F44" s="269"/>
      <c r="G44" s="269"/>
      <c r="H44" s="269"/>
      <c r="I44" s="269"/>
      <c r="J44" s="269"/>
      <c r="K44" s="269"/>
      <c r="L44" s="269"/>
      <c r="M44" s="270"/>
      <c r="N44" s="271"/>
    </row>
    <row r="45" spans="1:14" x14ac:dyDescent="0.2">
      <c r="A45" s="268" t="s">
        <v>401</v>
      </c>
      <c r="B45" s="269"/>
      <c r="C45" s="269"/>
      <c r="D45" s="269"/>
      <c r="E45" s="269"/>
      <c r="F45" s="269"/>
      <c r="G45" s="269"/>
      <c r="H45" s="269"/>
      <c r="I45" s="269"/>
      <c r="J45" s="269"/>
      <c r="K45" s="269"/>
      <c r="L45" s="269"/>
      <c r="M45" s="274"/>
      <c r="N45" s="275"/>
    </row>
    <row r="46" spans="1:14" x14ac:dyDescent="0.2">
      <c r="A46" s="268" t="s">
        <v>402</v>
      </c>
      <c r="B46" s="269"/>
      <c r="C46" s="269"/>
      <c r="D46" s="269"/>
      <c r="E46" s="269"/>
      <c r="F46" s="269"/>
      <c r="G46" s="269"/>
      <c r="H46" s="269"/>
      <c r="I46" s="269"/>
      <c r="J46" s="269"/>
      <c r="K46" s="269"/>
      <c r="L46" s="269"/>
      <c r="M46" s="274"/>
      <c r="N46" s="275"/>
    </row>
    <row r="47" spans="1:14" x14ac:dyDescent="0.2">
      <c r="A47" s="268" t="s">
        <v>403</v>
      </c>
      <c r="B47" s="269"/>
      <c r="C47" s="269"/>
      <c r="D47" s="269"/>
      <c r="E47" s="269"/>
      <c r="F47" s="269"/>
      <c r="G47" s="269"/>
      <c r="H47" s="269"/>
      <c r="I47" s="269"/>
      <c r="J47" s="269"/>
      <c r="K47" s="269"/>
      <c r="L47" s="269"/>
      <c r="M47" s="274"/>
      <c r="N47" s="275"/>
    </row>
    <row r="48" spans="1:14" x14ac:dyDescent="0.2">
      <c r="A48" s="268" t="s">
        <v>404</v>
      </c>
      <c r="B48" s="269"/>
      <c r="C48" s="269"/>
      <c r="D48" s="269"/>
      <c r="E48" s="269"/>
      <c r="F48" s="269"/>
      <c r="G48" s="269"/>
      <c r="H48" s="269"/>
      <c r="I48" s="269"/>
      <c r="J48" s="269"/>
      <c r="K48" s="269"/>
      <c r="L48" s="269"/>
      <c r="M48" s="274"/>
      <c r="N48" s="275"/>
    </row>
    <row r="49" spans="1:14" x14ac:dyDescent="0.2">
      <c r="A49" s="268" t="s">
        <v>405</v>
      </c>
      <c r="B49" s="269"/>
      <c r="C49" s="269"/>
      <c r="D49" s="269"/>
      <c r="E49" s="269"/>
      <c r="F49" s="269"/>
      <c r="G49" s="269"/>
      <c r="H49" s="269"/>
      <c r="I49" s="269"/>
      <c r="J49" s="269"/>
      <c r="K49" s="269"/>
      <c r="L49" s="269"/>
      <c r="M49" s="274"/>
      <c r="N49" s="275"/>
    </row>
    <row r="50" spans="1:14" x14ac:dyDescent="0.2">
      <c r="A50" s="268" t="s">
        <v>406</v>
      </c>
      <c r="B50" s="269"/>
      <c r="C50" s="269"/>
      <c r="D50" s="269"/>
      <c r="E50" s="269"/>
      <c r="F50" s="269"/>
      <c r="G50" s="269"/>
      <c r="H50" s="269"/>
      <c r="I50" s="269"/>
      <c r="J50" s="269"/>
      <c r="K50" s="269"/>
      <c r="L50" s="269"/>
      <c r="M50" s="274"/>
      <c r="N50" s="275"/>
    </row>
    <row r="51" spans="1:14" x14ac:dyDescent="0.2">
      <c r="A51" s="268" t="s">
        <v>407</v>
      </c>
      <c r="B51" s="269"/>
      <c r="C51" s="269"/>
      <c r="D51" s="269"/>
      <c r="E51" s="269"/>
      <c r="F51" s="269"/>
      <c r="G51" s="269"/>
      <c r="H51" s="269"/>
      <c r="I51" s="269"/>
      <c r="J51" s="269"/>
      <c r="K51" s="269"/>
      <c r="L51" s="269"/>
      <c r="M51" s="274"/>
      <c r="N51" s="275"/>
    </row>
    <row r="52" spans="1:14" x14ac:dyDescent="0.2">
      <c r="A52" s="268" t="s">
        <v>408</v>
      </c>
      <c r="B52" s="269"/>
      <c r="C52" s="269"/>
      <c r="D52" s="269"/>
      <c r="E52" s="269"/>
      <c r="F52" s="269"/>
      <c r="G52" s="269"/>
      <c r="H52" s="269"/>
      <c r="I52" s="269"/>
      <c r="J52" s="269"/>
      <c r="K52" s="269"/>
      <c r="L52" s="269"/>
      <c r="M52" s="274"/>
      <c r="N52" s="275"/>
    </row>
    <row r="53" spans="1:14" x14ac:dyDescent="0.2">
      <c r="A53" s="268" t="s">
        <v>409</v>
      </c>
      <c r="B53" s="276"/>
      <c r="C53" s="276"/>
      <c r="D53" s="276"/>
      <c r="E53" s="276"/>
      <c r="F53" s="276"/>
      <c r="G53" s="276"/>
      <c r="H53" s="276"/>
      <c r="I53" s="276"/>
      <c r="J53" s="276"/>
      <c r="K53" s="276"/>
      <c r="L53" s="276"/>
      <c r="M53" s="274"/>
      <c r="N53" s="275"/>
    </row>
    <row r="54" spans="1:14" x14ac:dyDescent="0.2">
      <c r="A54" s="268" t="s">
        <v>410</v>
      </c>
      <c r="B54" s="269"/>
      <c r="C54" s="269"/>
      <c r="D54" s="269"/>
      <c r="E54" s="269"/>
      <c r="F54" s="269"/>
      <c r="G54" s="269"/>
      <c r="H54" s="269"/>
      <c r="I54" s="269"/>
      <c r="J54" s="269"/>
      <c r="K54" s="269"/>
      <c r="L54" s="269"/>
      <c r="M54" s="274"/>
      <c r="N54" s="275"/>
    </row>
    <row r="55" spans="1:14" x14ac:dyDescent="0.2">
      <c r="A55" s="268" t="s">
        <v>411</v>
      </c>
      <c r="B55" s="276"/>
      <c r="C55" s="276"/>
      <c r="D55" s="276"/>
      <c r="E55" s="276"/>
      <c r="F55" s="276"/>
      <c r="G55" s="276"/>
      <c r="H55" s="276"/>
      <c r="I55" s="276"/>
      <c r="J55" s="276"/>
      <c r="K55" s="276"/>
      <c r="L55" s="276"/>
      <c r="M55" s="274"/>
      <c r="N55" s="275"/>
    </row>
    <row r="56" spans="1:14" x14ac:dyDescent="0.2">
      <c r="A56" s="277" t="s">
        <v>412</v>
      </c>
      <c r="B56" s="278"/>
      <c r="C56" s="278"/>
      <c r="D56" s="278"/>
      <c r="E56" s="278"/>
      <c r="F56" s="278"/>
      <c r="G56" s="278"/>
      <c r="H56" s="278"/>
      <c r="I56" s="278"/>
      <c r="J56" s="278"/>
      <c r="K56" s="278"/>
      <c r="L56" s="278"/>
      <c r="M56" s="279"/>
      <c r="N56" s="280"/>
    </row>
  </sheetData>
  <mergeCells count="28">
    <mergeCell ref="A53:L53"/>
    <mergeCell ref="A54:L54"/>
    <mergeCell ref="A55:L55"/>
    <mergeCell ref="A56:L56"/>
    <mergeCell ref="A47:L47"/>
    <mergeCell ref="A48:L48"/>
    <mergeCell ref="A49:L49"/>
    <mergeCell ref="A50:L50"/>
    <mergeCell ref="A51:L51"/>
    <mergeCell ref="A52:L52"/>
    <mergeCell ref="A41:L41"/>
    <mergeCell ref="A42:L42"/>
    <mergeCell ref="A43:L43"/>
    <mergeCell ref="A44:L44"/>
    <mergeCell ref="A45:L45"/>
    <mergeCell ref="A46:L46"/>
    <mergeCell ref="A23:H23"/>
    <mergeCell ref="J23:N23"/>
    <mergeCell ref="A29:H29"/>
    <mergeCell ref="J29:N29"/>
    <mergeCell ref="A39:L39"/>
    <mergeCell ref="A40:L40"/>
    <mergeCell ref="D1:H1"/>
    <mergeCell ref="J1:N1"/>
    <mergeCell ref="A3:H3"/>
    <mergeCell ref="J3:N3"/>
    <mergeCell ref="A15:H15"/>
    <mergeCell ref="J15:N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B11" sqref="B11"/>
    </sheetView>
  </sheetViews>
  <sheetFormatPr defaultRowHeight="12.75" x14ac:dyDescent="0.2"/>
  <cols>
    <col min="1" max="1" width="54.42578125" customWidth="1"/>
    <col min="2" max="5" width="15.7109375" customWidth="1"/>
  </cols>
  <sheetData>
    <row r="1" spans="1:5" ht="15.75" x14ac:dyDescent="0.2">
      <c r="A1" s="281" t="s">
        <v>413</v>
      </c>
      <c r="B1" s="281"/>
      <c r="C1" s="281"/>
      <c r="D1" s="281"/>
      <c r="E1" s="281"/>
    </row>
    <row r="2" spans="1:5" ht="52.5" x14ac:dyDescent="0.2">
      <c r="A2" s="282" t="s">
        <v>414</v>
      </c>
      <c r="B2" s="282" t="s">
        <v>335</v>
      </c>
      <c r="C2" s="283" t="s">
        <v>415</v>
      </c>
      <c r="D2" s="283" t="s">
        <v>416</v>
      </c>
      <c r="E2" s="284" t="s">
        <v>417</v>
      </c>
    </row>
    <row r="3" spans="1:5" x14ac:dyDescent="0.2">
      <c r="A3" s="285" t="s">
        <v>0</v>
      </c>
      <c r="B3" s="285"/>
      <c r="C3" s="285"/>
      <c r="D3" s="285"/>
      <c r="E3" s="285"/>
    </row>
    <row r="4" spans="1:5" x14ac:dyDescent="0.2">
      <c r="A4" s="286" t="s">
        <v>418</v>
      </c>
      <c r="B4" s="287" t="s">
        <v>419</v>
      </c>
      <c r="C4" s="288">
        <v>43.048064099999998</v>
      </c>
      <c r="D4" s="288">
        <v>43.048064099999998</v>
      </c>
      <c r="E4" s="288">
        <v>0</v>
      </c>
    </row>
    <row r="5" spans="1:5" x14ac:dyDescent="0.2">
      <c r="A5" s="286" t="s">
        <v>420</v>
      </c>
      <c r="B5" s="287" t="s">
        <v>421</v>
      </c>
      <c r="C5" s="288">
        <v>1664.3246066700001</v>
      </c>
      <c r="D5" s="288">
        <v>1664.3246066700001</v>
      </c>
      <c r="E5" s="288">
        <v>0</v>
      </c>
    </row>
    <row r="6" spans="1:5" ht="25.5" x14ac:dyDescent="0.2">
      <c r="A6" s="286" t="s">
        <v>422</v>
      </c>
      <c r="B6" s="287" t="s">
        <v>423</v>
      </c>
      <c r="C6" s="288">
        <v>98.376191300000002</v>
      </c>
      <c r="D6" s="288">
        <v>98.376191300000002</v>
      </c>
      <c r="E6" s="288">
        <v>0</v>
      </c>
    </row>
    <row r="7" spans="1:5" x14ac:dyDescent="0.2">
      <c r="A7" s="286" t="s">
        <v>424</v>
      </c>
      <c r="B7" s="287" t="s">
        <v>425</v>
      </c>
      <c r="C7" s="288">
        <v>200.30697961000001</v>
      </c>
      <c r="D7" s="288">
        <v>200.30697961000001</v>
      </c>
      <c r="E7" s="288">
        <v>0</v>
      </c>
    </row>
    <row r="8" spans="1:5" x14ac:dyDescent="0.2">
      <c r="A8" s="286" t="s">
        <v>426</v>
      </c>
      <c r="B8" s="287" t="s">
        <v>427</v>
      </c>
      <c r="C8" s="288">
        <v>5</v>
      </c>
      <c r="D8" s="288">
        <v>5</v>
      </c>
      <c r="E8" s="288">
        <v>0</v>
      </c>
    </row>
    <row r="9" spans="1:5" x14ac:dyDescent="0.2">
      <c r="A9" s="285" t="s">
        <v>1</v>
      </c>
      <c r="B9" s="285"/>
      <c r="C9" s="285"/>
      <c r="D9" s="285"/>
      <c r="E9" s="285"/>
    </row>
    <row r="10" spans="1:5" x14ac:dyDescent="0.2">
      <c r="A10" s="287" t="s">
        <v>428</v>
      </c>
      <c r="B10" s="287" t="s">
        <v>429</v>
      </c>
      <c r="C10" s="288">
        <v>75.370099600000003</v>
      </c>
      <c r="D10" s="288">
        <v>75.370099600000003</v>
      </c>
      <c r="E10" s="288">
        <v>0</v>
      </c>
    </row>
    <row r="11" spans="1:5" x14ac:dyDescent="0.2">
      <c r="A11" s="287" t="s">
        <v>430</v>
      </c>
      <c r="B11" s="287" t="s">
        <v>431</v>
      </c>
      <c r="C11" s="288">
        <v>206.91225707000001</v>
      </c>
      <c r="D11" s="288">
        <v>206.91225707000001</v>
      </c>
      <c r="E11" s="288">
        <v>0</v>
      </c>
    </row>
    <row r="12" spans="1:5" ht="25.5" x14ac:dyDescent="0.2">
      <c r="A12" s="287" t="s">
        <v>432</v>
      </c>
      <c r="B12" s="287" t="s">
        <v>433</v>
      </c>
      <c r="C12" s="288">
        <v>41.402878919999999</v>
      </c>
      <c r="D12" s="288">
        <v>41.402878919999999</v>
      </c>
      <c r="E12" s="288">
        <v>0</v>
      </c>
    </row>
    <row r="13" spans="1:5" x14ac:dyDescent="0.2">
      <c r="A13" s="286" t="s">
        <v>434</v>
      </c>
      <c r="B13" s="287" t="s">
        <v>435</v>
      </c>
      <c r="C13" s="288">
        <v>569.11176913999998</v>
      </c>
      <c r="D13" s="288">
        <v>569.11176913999998</v>
      </c>
      <c r="E13" s="288">
        <v>0</v>
      </c>
    </row>
    <row r="14" spans="1:5" x14ac:dyDescent="0.2">
      <c r="A14" s="287" t="s">
        <v>436</v>
      </c>
      <c r="B14" s="287" t="s">
        <v>437</v>
      </c>
      <c r="C14" s="288">
        <v>67.146582609999996</v>
      </c>
      <c r="D14" s="288">
        <v>58.658748610000004</v>
      </c>
      <c r="E14" s="288">
        <v>8.4878339999999906</v>
      </c>
    </row>
    <row r="15" spans="1:5" x14ac:dyDescent="0.2">
      <c r="A15" s="287" t="s">
        <v>438</v>
      </c>
      <c r="B15" s="287" t="s">
        <v>439</v>
      </c>
      <c r="C15" s="288">
        <v>198.62357442000001</v>
      </c>
      <c r="D15" s="288">
        <v>198.62357442000001</v>
      </c>
      <c r="E15" s="288">
        <v>0</v>
      </c>
    </row>
    <row r="16" spans="1:5" x14ac:dyDescent="0.2">
      <c r="A16" s="287" t="s">
        <v>438</v>
      </c>
      <c r="B16" s="287" t="s">
        <v>440</v>
      </c>
      <c r="C16" s="288">
        <v>105.43033565</v>
      </c>
      <c r="D16" s="288">
        <v>105.43033565</v>
      </c>
      <c r="E16" s="288">
        <v>0</v>
      </c>
    </row>
    <row r="17" spans="1:5" x14ac:dyDescent="0.2">
      <c r="A17" s="285" t="s">
        <v>2</v>
      </c>
      <c r="B17" s="285"/>
      <c r="C17" s="285"/>
      <c r="D17" s="285"/>
      <c r="E17" s="285"/>
    </row>
    <row r="18" spans="1:5" x14ac:dyDescent="0.2">
      <c r="A18" s="286" t="s">
        <v>441</v>
      </c>
      <c r="B18" s="287" t="s">
        <v>442</v>
      </c>
      <c r="C18" s="288">
        <v>177.72950370000001</v>
      </c>
      <c r="D18" s="288">
        <v>177.72950370000001</v>
      </c>
      <c r="E18" s="288">
        <v>0</v>
      </c>
    </row>
    <row r="19" spans="1:5" x14ac:dyDescent="0.2">
      <c r="A19" s="286" t="s">
        <v>443</v>
      </c>
      <c r="B19" s="287" t="s">
        <v>444</v>
      </c>
      <c r="C19" s="288">
        <v>100.67335337</v>
      </c>
      <c r="D19" s="288">
        <v>100.67335337</v>
      </c>
      <c r="E19" s="288">
        <v>0</v>
      </c>
    </row>
    <row r="20" spans="1:5" x14ac:dyDescent="0.2">
      <c r="A20" s="286" t="s">
        <v>445</v>
      </c>
      <c r="B20" s="287" t="s">
        <v>446</v>
      </c>
      <c r="C20" s="288">
        <v>53.430597179999999</v>
      </c>
      <c r="D20" s="288">
        <v>53.413039179999998</v>
      </c>
      <c r="E20" s="288">
        <v>1.7558000000001101E-2</v>
      </c>
    </row>
    <row r="21" spans="1:5" x14ac:dyDescent="0.2">
      <c r="A21" s="285" t="s">
        <v>3</v>
      </c>
      <c r="B21" s="285"/>
      <c r="C21" s="285"/>
      <c r="D21" s="285"/>
      <c r="E21" s="285"/>
    </row>
    <row r="22" spans="1:5" x14ac:dyDescent="0.2">
      <c r="A22" s="286" t="s">
        <v>447</v>
      </c>
      <c r="B22" s="287" t="s">
        <v>448</v>
      </c>
      <c r="C22" s="288">
        <v>537.20322727999996</v>
      </c>
      <c r="D22" s="288">
        <v>537.22161528000004</v>
      </c>
      <c r="E22" s="288">
        <v>-1.8387999999959E-2</v>
      </c>
    </row>
    <row r="23" spans="1:5" ht="25.5" x14ac:dyDescent="0.2">
      <c r="A23" s="286" t="s">
        <v>449</v>
      </c>
      <c r="B23" s="287" t="s">
        <v>450</v>
      </c>
      <c r="C23" s="288">
        <v>11.47603271</v>
      </c>
      <c r="D23" s="288">
        <v>11.47603271</v>
      </c>
      <c r="E23" s="288">
        <v>0</v>
      </c>
    </row>
    <row r="24" spans="1:5" x14ac:dyDescent="0.2">
      <c r="A24" s="286" t="s">
        <v>451</v>
      </c>
      <c r="B24" s="287" t="s">
        <v>452</v>
      </c>
      <c r="C24" s="288">
        <v>433.66790293999998</v>
      </c>
      <c r="D24" s="288">
        <v>337.51985394000002</v>
      </c>
      <c r="E24" s="288">
        <v>96.148049</v>
      </c>
    </row>
    <row r="25" spans="1:5" x14ac:dyDescent="0.2">
      <c r="A25" s="286" t="s">
        <v>453</v>
      </c>
      <c r="B25" s="287" t="s">
        <v>454</v>
      </c>
      <c r="C25" s="288">
        <v>46.006692520000001</v>
      </c>
      <c r="D25" s="288">
        <v>45.722692520000003</v>
      </c>
      <c r="E25" s="288">
        <v>0.28399999999999898</v>
      </c>
    </row>
    <row r="26" spans="1:5" x14ac:dyDescent="0.2">
      <c r="A26" s="286" t="s">
        <v>455</v>
      </c>
      <c r="B26" s="287" t="s">
        <v>456</v>
      </c>
      <c r="C26" s="288">
        <v>438.78367524999999</v>
      </c>
      <c r="D26" s="288">
        <v>438.78367524999999</v>
      </c>
      <c r="E26" s="288">
        <v>0</v>
      </c>
    </row>
    <row r="27" spans="1:5" x14ac:dyDescent="0.2">
      <c r="A27" s="286" t="s">
        <v>457</v>
      </c>
      <c r="B27" s="287" t="s">
        <v>458</v>
      </c>
      <c r="C27" s="288">
        <v>45.508532899999999</v>
      </c>
      <c r="D27" s="288">
        <v>45.1589119</v>
      </c>
      <c r="E27" s="288">
        <v>0.34962099999999902</v>
      </c>
    </row>
    <row r="28" spans="1:5" x14ac:dyDescent="0.2">
      <c r="A28" s="289" t="s">
        <v>459</v>
      </c>
      <c r="B28" s="289"/>
      <c r="C28" s="290">
        <v>3108.4770152599999</v>
      </c>
      <c r="D28" s="290">
        <v>3003.20834126</v>
      </c>
      <c r="E28" s="290">
        <v>105.268673999999</v>
      </c>
    </row>
    <row r="29" spans="1:5" x14ac:dyDescent="0.2">
      <c r="A29" s="291" t="s">
        <v>220</v>
      </c>
      <c r="B29" s="292"/>
      <c r="C29" s="292"/>
      <c r="D29" s="292"/>
      <c r="E29" s="292"/>
    </row>
    <row r="30" spans="1:5" x14ac:dyDescent="0.2">
      <c r="A30" s="293" t="s">
        <v>460</v>
      </c>
      <c r="B30" s="294"/>
      <c r="C30" s="294"/>
      <c r="D30" s="294"/>
      <c r="E30" s="294"/>
    </row>
    <row r="31" spans="1:5" x14ac:dyDescent="0.2">
      <c r="A31" s="293" t="s">
        <v>461</v>
      </c>
      <c r="B31" s="294"/>
      <c r="C31" s="294"/>
      <c r="D31" s="294"/>
      <c r="E31" s="294"/>
    </row>
  </sheetData>
  <mergeCells count="8">
    <mergeCell ref="A30:E30"/>
    <mergeCell ref="A31:E31"/>
    <mergeCell ref="A1:E1"/>
    <mergeCell ref="A3:E3"/>
    <mergeCell ref="A9:E9"/>
    <mergeCell ref="A17:E17"/>
    <mergeCell ref="A21:E21"/>
    <mergeCell ref="A29:E2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sqref="A1:F1"/>
    </sheetView>
  </sheetViews>
  <sheetFormatPr defaultRowHeight="12.75" x14ac:dyDescent="0.2"/>
  <cols>
    <col min="1" max="1" width="29.85546875" customWidth="1"/>
    <col min="2" max="2" width="18.28515625" customWidth="1"/>
    <col min="6" max="6" width="65.140625" customWidth="1"/>
  </cols>
  <sheetData>
    <row r="1" spans="1:6" ht="15" x14ac:dyDescent="0.2">
      <c r="A1" s="295" t="s">
        <v>462</v>
      </c>
      <c r="B1" s="295"/>
      <c r="C1" s="295"/>
      <c r="D1" s="295"/>
      <c r="E1" s="295"/>
      <c r="F1" s="295"/>
    </row>
    <row r="2" spans="1:6" ht="60" x14ac:dyDescent="0.2">
      <c r="A2" s="296" t="s">
        <v>334</v>
      </c>
      <c r="B2" s="296" t="s">
        <v>335</v>
      </c>
      <c r="C2" s="297" t="s">
        <v>463</v>
      </c>
      <c r="D2" s="297" t="s">
        <v>464</v>
      </c>
      <c r="E2" s="298" t="s">
        <v>465</v>
      </c>
      <c r="F2" s="299" t="s">
        <v>466</v>
      </c>
    </row>
    <row r="3" spans="1:6" x14ac:dyDescent="0.2">
      <c r="A3" s="300"/>
      <c r="B3" s="301"/>
      <c r="C3" s="302" t="s">
        <v>7</v>
      </c>
      <c r="D3" s="302" t="s">
        <v>8</v>
      </c>
      <c r="E3" s="302" t="s">
        <v>467</v>
      </c>
      <c r="F3" s="303"/>
    </row>
    <row r="4" spans="1:6" x14ac:dyDescent="0.2">
      <c r="A4" s="304" t="s">
        <v>0</v>
      </c>
      <c r="B4" s="305"/>
      <c r="C4" s="305"/>
      <c r="D4" s="305"/>
      <c r="E4" s="305"/>
      <c r="F4" s="305"/>
    </row>
    <row r="5" spans="1:6" ht="67.5" x14ac:dyDescent="0.2">
      <c r="A5" s="306" t="s">
        <v>468</v>
      </c>
      <c r="B5" s="306" t="s">
        <v>469</v>
      </c>
      <c r="C5" s="307">
        <v>2.4222869999999999</v>
      </c>
      <c r="D5" s="307">
        <v>1.60447524</v>
      </c>
      <c r="E5" s="307">
        <v>-1</v>
      </c>
      <c r="F5" s="308" t="s">
        <v>470</v>
      </c>
    </row>
    <row r="6" spans="1:6" x14ac:dyDescent="0.2">
      <c r="A6" s="309" t="s">
        <v>1</v>
      </c>
      <c r="B6" s="310"/>
      <c r="C6" s="310"/>
      <c r="D6" s="310"/>
      <c r="E6" s="310"/>
      <c r="F6" s="310"/>
    </row>
    <row r="7" spans="1:6" ht="56.25" x14ac:dyDescent="0.2">
      <c r="A7" s="306" t="s">
        <v>471</v>
      </c>
      <c r="B7" s="311" t="s">
        <v>472</v>
      </c>
      <c r="C7" s="312">
        <v>30.378</v>
      </c>
      <c r="D7" s="312">
        <v>30.783777879999999</v>
      </c>
      <c r="E7" s="307">
        <v>0</v>
      </c>
      <c r="F7" s="313" t="s">
        <v>473</v>
      </c>
    </row>
    <row r="8" spans="1:6" ht="67.5" x14ac:dyDescent="0.2">
      <c r="A8" s="306" t="s">
        <v>474</v>
      </c>
      <c r="B8" s="311" t="s">
        <v>475</v>
      </c>
      <c r="C8" s="312">
        <v>6.0281979999999997</v>
      </c>
      <c r="D8" s="312">
        <v>2.8670511400000001</v>
      </c>
      <c r="E8" s="307">
        <v>-3</v>
      </c>
      <c r="F8" s="6" t="s">
        <v>476</v>
      </c>
    </row>
    <row r="9" spans="1:6" ht="78.75" x14ac:dyDescent="0.2">
      <c r="A9" s="306" t="s">
        <v>477</v>
      </c>
      <c r="B9" s="311" t="s">
        <v>478</v>
      </c>
      <c r="C9" s="312">
        <v>6.0072539999999996</v>
      </c>
      <c r="D9" s="312">
        <v>2.8018104099999999</v>
      </c>
      <c r="E9" s="307">
        <v>-3</v>
      </c>
      <c r="F9" s="313" t="s">
        <v>479</v>
      </c>
    </row>
    <row r="10" spans="1:6" ht="67.5" x14ac:dyDescent="0.2">
      <c r="A10" s="306" t="s">
        <v>480</v>
      </c>
      <c r="B10" s="311" t="s">
        <v>481</v>
      </c>
      <c r="C10" s="312">
        <v>4.51</v>
      </c>
      <c r="D10" s="312">
        <v>2.0468883500000001</v>
      </c>
      <c r="E10" s="307">
        <v>-2</v>
      </c>
      <c r="F10" s="313" t="s">
        <v>482</v>
      </c>
    </row>
    <row r="11" spans="1:6" ht="90" x14ac:dyDescent="0.2">
      <c r="A11" s="306" t="s">
        <v>483</v>
      </c>
      <c r="B11" s="311" t="s">
        <v>484</v>
      </c>
      <c r="C11" s="312">
        <v>2.1890000000000001</v>
      </c>
      <c r="D11" s="312">
        <v>0.81738248000000002</v>
      </c>
      <c r="E11" s="307">
        <v>-1</v>
      </c>
      <c r="F11" s="313" t="s">
        <v>485</v>
      </c>
    </row>
    <row r="12" spans="1:6" ht="78.75" x14ac:dyDescent="0.2">
      <c r="A12" s="306" t="s">
        <v>486</v>
      </c>
      <c r="B12" s="311" t="s">
        <v>487</v>
      </c>
      <c r="C12" s="312">
        <v>26</v>
      </c>
      <c r="D12" s="312">
        <v>55</v>
      </c>
      <c r="E12" s="307">
        <v>29</v>
      </c>
      <c r="F12" s="313" t="s">
        <v>488</v>
      </c>
    </row>
    <row r="13" spans="1:6" x14ac:dyDescent="0.2">
      <c r="A13" s="309" t="s">
        <v>2</v>
      </c>
      <c r="B13" s="310"/>
      <c r="C13" s="310"/>
      <c r="D13" s="310"/>
      <c r="E13" s="310"/>
      <c r="F13" s="310"/>
    </row>
    <row r="14" spans="1:6" ht="67.5" x14ac:dyDescent="0.2">
      <c r="A14" s="306" t="s">
        <v>489</v>
      </c>
      <c r="B14" s="311" t="s">
        <v>490</v>
      </c>
      <c r="C14" s="307">
        <v>37.603464000000002</v>
      </c>
      <c r="D14" s="307">
        <v>57.522828160000003</v>
      </c>
      <c r="E14" s="307">
        <v>20</v>
      </c>
      <c r="F14" s="314" t="s">
        <v>491</v>
      </c>
    </row>
    <row r="15" spans="1:6" ht="45" x14ac:dyDescent="0.2">
      <c r="A15" s="306" t="s">
        <v>492</v>
      </c>
      <c r="B15" s="311" t="s">
        <v>493</v>
      </c>
      <c r="C15" s="307">
        <v>4.4316009999999997</v>
      </c>
      <c r="D15" s="307">
        <v>3.91037188</v>
      </c>
      <c r="E15" s="307">
        <v>-1</v>
      </c>
      <c r="F15" s="314" t="s">
        <v>494</v>
      </c>
    </row>
    <row r="16" spans="1:6" ht="45" x14ac:dyDescent="0.2">
      <c r="A16" s="306" t="s">
        <v>495</v>
      </c>
      <c r="B16" s="311" t="s">
        <v>496</v>
      </c>
      <c r="C16" s="307">
        <v>2.5019999999999998</v>
      </c>
      <c r="D16" s="307">
        <v>2.3491271899999999</v>
      </c>
      <c r="E16" s="307">
        <v>0</v>
      </c>
      <c r="F16" s="314" t="s">
        <v>497</v>
      </c>
    </row>
    <row r="17" spans="1:6" x14ac:dyDescent="0.2">
      <c r="A17" s="309" t="s">
        <v>3</v>
      </c>
      <c r="B17" s="310"/>
      <c r="C17" s="310"/>
      <c r="D17" s="310"/>
      <c r="E17" s="310"/>
      <c r="F17" s="310"/>
    </row>
    <row r="18" spans="1:6" ht="292.5" x14ac:dyDescent="0.2">
      <c r="A18" s="306" t="s">
        <v>325</v>
      </c>
      <c r="B18" s="311" t="s">
        <v>326</v>
      </c>
      <c r="C18" s="307">
        <v>204.07181499999999</v>
      </c>
      <c r="D18" s="307">
        <v>153.11083840000001</v>
      </c>
      <c r="E18" s="307">
        <v>-51</v>
      </c>
      <c r="F18" s="192" t="s">
        <v>498</v>
      </c>
    </row>
    <row r="19" spans="1:6" ht="56.25" x14ac:dyDescent="0.2">
      <c r="A19" s="306" t="s">
        <v>499</v>
      </c>
      <c r="B19" s="306" t="s">
        <v>500</v>
      </c>
      <c r="C19" s="307">
        <v>10.606005</v>
      </c>
      <c r="D19" s="307">
        <v>4.4094618900000002</v>
      </c>
      <c r="E19" s="307">
        <v>-6</v>
      </c>
      <c r="F19" s="315" t="s">
        <v>501</v>
      </c>
    </row>
    <row r="20" spans="1:6" ht="112.5" x14ac:dyDescent="0.2">
      <c r="A20" s="306" t="s">
        <v>502</v>
      </c>
      <c r="B20" s="306" t="s">
        <v>503</v>
      </c>
      <c r="C20" s="307">
        <v>0</v>
      </c>
      <c r="D20" s="307">
        <v>0</v>
      </c>
      <c r="E20" s="307">
        <v>0</v>
      </c>
      <c r="F20" s="316" t="s">
        <v>504</v>
      </c>
    </row>
    <row r="21" spans="1:6" x14ac:dyDescent="0.2">
      <c r="A21" s="317" t="s">
        <v>505</v>
      </c>
      <c r="B21" s="318"/>
      <c r="C21" s="319">
        <v>310.74962399999998</v>
      </c>
      <c r="D21" s="319">
        <v>262.22401301999997</v>
      </c>
      <c r="E21" s="319">
        <v>-48.525610980000103</v>
      </c>
      <c r="F21" s="320"/>
    </row>
    <row r="22" spans="1:6" x14ac:dyDescent="0.2">
      <c r="A22" s="321" t="s">
        <v>506</v>
      </c>
      <c r="B22" s="321"/>
      <c r="C22" s="321"/>
      <c r="D22" s="321"/>
      <c r="E22" s="321"/>
      <c r="F22" s="28"/>
    </row>
  </sheetData>
  <mergeCells count="6">
    <mergeCell ref="A1:F1"/>
    <mergeCell ref="A4:F4"/>
    <mergeCell ref="A6:F6"/>
    <mergeCell ref="A13:F13"/>
    <mergeCell ref="A17:F17"/>
    <mergeCell ref="A22:E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workbookViewId="0">
      <selection activeCell="A9" sqref="A9"/>
    </sheetView>
  </sheetViews>
  <sheetFormatPr defaultRowHeight="12.75" x14ac:dyDescent="0.2"/>
  <cols>
    <col min="1" max="1" width="46.140625" customWidth="1"/>
    <col min="2" max="2" width="28" customWidth="1"/>
    <col min="3" max="3" width="25.7109375" customWidth="1"/>
    <col min="4" max="4" width="70.7109375" customWidth="1"/>
  </cols>
  <sheetData>
    <row r="1" spans="1:4" ht="15" x14ac:dyDescent="0.2">
      <c r="A1" s="381" t="s">
        <v>937</v>
      </c>
      <c r="B1" s="381"/>
      <c r="C1" s="381"/>
      <c r="D1" s="382"/>
    </row>
    <row r="2" spans="1:4" x14ac:dyDescent="0.2">
      <c r="A2" s="383" t="s">
        <v>938</v>
      </c>
      <c r="B2" s="384"/>
      <c r="C2" s="385"/>
      <c r="D2" s="380"/>
    </row>
    <row r="3" spans="1:4" x14ac:dyDescent="0.2">
      <c r="A3" s="386" t="s">
        <v>939</v>
      </c>
      <c r="B3" s="387"/>
      <c r="C3" s="388"/>
      <c r="D3" s="389"/>
    </row>
    <row r="4" spans="1:4" x14ac:dyDescent="0.2">
      <c r="A4" s="386" t="s">
        <v>940</v>
      </c>
      <c r="B4" s="387"/>
      <c r="C4" s="388"/>
      <c r="D4" s="389"/>
    </row>
    <row r="5" spans="1:4" x14ac:dyDescent="0.2">
      <c r="A5" s="386" t="s">
        <v>941</v>
      </c>
      <c r="B5" s="387"/>
      <c r="C5" s="388"/>
      <c r="D5" s="380"/>
    </row>
    <row r="6" spans="1:4" x14ac:dyDescent="0.2">
      <c r="A6" s="390" t="s">
        <v>942</v>
      </c>
      <c r="B6" s="391"/>
      <c r="C6" s="392"/>
      <c r="D6" s="380"/>
    </row>
    <row r="7" spans="1:4" x14ac:dyDescent="0.2">
      <c r="A7" s="393" t="s">
        <v>167</v>
      </c>
      <c r="B7" s="394" t="s">
        <v>943</v>
      </c>
      <c r="C7" s="394" t="s">
        <v>944</v>
      </c>
      <c r="D7" s="394" t="s">
        <v>945</v>
      </c>
    </row>
    <row r="8" spans="1:4" ht="56.25" x14ac:dyDescent="0.2">
      <c r="A8" s="395" t="s">
        <v>946</v>
      </c>
      <c r="B8" s="396" t="s">
        <v>947</v>
      </c>
      <c r="C8" s="397" t="s">
        <v>948</v>
      </c>
      <c r="D8" s="398" t="s">
        <v>949</v>
      </c>
    </row>
    <row r="9" spans="1:4" ht="180" x14ac:dyDescent="0.2">
      <c r="A9" s="395" t="s">
        <v>950</v>
      </c>
      <c r="B9" s="396" t="s">
        <v>947</v>
      </c>
      <c r="C9" s="397" t="s">
        <v>951</v>
      </c>
      <c r="D9" s="398" t="s">
        <v>952</v>
      </c>
    </row>
    <row r="10" spans="1:4" ht="45" x14ac:dyDescent="0.2">
      <c r="A10" s="399" t="s">
        <v>953</v>
      </c>
      <c r="B10" s="396" t="s">
        <v>947</v>
      </c>
      <c r="C10" s="397" t="s">
        <v>948</v>
      </c>
      <c r="D10" s="398" t="s">
        <v>954</v>
      </c>
    </row>
    <row r="11" spans="1:4" ht="56.25" x14ac:dyDescent="0.2">
      <c r="A11" s="395" t="s">
        <v>955</v>
      </c>
      <c r="B11" s="396" t="s">
        <v>947</v>
      </c>
      <c r="C11" s="397" t="s">
        <v>951</v>
      </c>
      <c r="D11" s="398" t="s">
        <v>956</v>
      </c>
    </row>
    <row r="12" spans="1:4" ht="56.25" x14ac:dyDescent="0.2">
      <c r="A12" s="400" t="s">
        <v>566</v>
      </c>
      <c r="B12" s="396" t="s">
        <v>213</v>
      </c>
      <c r="C12" s="397" t="s">
        <v>948</v>
      </c>
      <c r="D12" s="398" t="s">
        <v>957</v>
      </c>
    </row>
    <row r="13" spans="1:4" ht="45" x14ac:dyDescent="0.2">
      <c r="A13" s="395" t="s">
        <v>958</v>
      </c>
      <c r="B13" s="396" t="s">
        <v>570</v>
      </c>
      <c r="C13" s="397" t="s">
        <v>948</v>
      </c>
      <c r="D13" s="398" t="s">
        <v>959</v>
      </c>
    </row>
    <row r="14" spans="1:4" ht="45" x14ac:dyDescent="0.2">
      <c r="A14" s="401" t="s">
        <v>960</v>
      </c>
      <c r="B14" s="396" t="s">
        <v>947</v>
      </c>
      <c r="C14" s="397" t="s">
        <v>948</v>
      </c>
      <c r="D14" s="398" t="s">
        <v>961</v>
      </c>
    </row>
    <row r="15" spans="1:4" ht="33.75" x14ac:dyDescent="0.2">
      <c r="A15" s="402" t="s">
        <v>586</v>
      </c>
      <c r="B15" s="403" t="s">
        <v>539</v>
      </c>
      <c r="C15" s="397" t="s">
        <v>948</v>
      </c>
      <c r="D15" s="398" t="s">
        <v>962</v>
      </c>
    </row>
    <row r="16" spans="1:4" ht="22.5" x14ac:dyDescent="0.2">
      <c r="A16" s="399" t="s">
        <v>963</v>
      </c>
      <c r="B16" s="396" t="s">
        <v>561</v>
      </c>
      <c r="C16" s="397" t="s">
        <v>948</v>
      </c>
      <c r="D16" s="404" t="s">
        <v>964</v>
      </c>
    </row>
    <row r="17" spans="1:4" ht="33.75" x14ac:dyDescent="0.2">
      <c r="A17" s="399" t="s">
        <v>965</v>
      </c>
      <c r="B17" s="396" t="s">
        <v>947</v>
      </c>
      <c r="C17" s="397" t="s">
        <v>948</v>
      </c>
      <c r="D17" s="404" t="s">
        <v>966</v>
      </c>
    </row>
    <row r="18" spans="1:4" ht="45" x14ac:dyDescent="0.2">
      <c r="A18" s="399" t="s">
        <v>967</v>
      </c>
      <c r="B18" s="396" t="s">
        <v>947</v>
      </c>
      <c r="C18" s="397" t="s">
        <v>948</v>
      </c>
      <c r="D18" s="404" t="s">
        <v>968</v>
      </c>
    </row>
    <row r="19" spans="1:4" ht="33.75" x14ac:dyDescent="0.2">
      <c r="A19" s="404" t="s">
        <v>969</v>
      </c>
      <c r="B19" s="405" t="s">
        <v>592</v>
      </c>
      <c r="C19" s="397" t="s">
        <v>948</v>
      </c>
      <c r="D19" s="406" t="s">
        <v>970</v>
      </c>
    </row>
    <row r="20" spans="1:4" ht="67.5" x14ac:dyDescent="0.2">
      <c r="A20" s="407" t="s">
        <v>971</v>
      </c>
      <c r="B20" s="408" t="s">
        <v>947</v>
      </c>
      <c r="C20" s="397" t="s">
        <v>948</v>
      </c>
      <c r="D20" s="406" t="s">
        <v>972</v>
      </c>
    </row>
    <row r="21" spans="1:4" ht="33.75" x14ac:dyDescent="0.2">
      <c r="A21" s="399" t="s">
        <v>603</v>
      </c>
      <c r="B21" s="396" t="s">
        <v>524</v>
      </c>
      <c r="C21" s="397" t="s">
        <v>948</v>
      </c>
      <c r="D21" s="404" t="s">
        <v>973</v>
      </c>
    </row>
    <row r="22" spans="1:4" ht="33.75" x14ac:dyDescent="0.2">
      <c r="A22" s="399" t="s">
        <v>974</v>
      </c>
      <c r="B22" s="396" t="s">
        <v>947</v>
      </c>
      <c r="C22" s="397" t="s">
        <v>948</v>
      </c>
      <c r="D22" s="404" t="s">
        <v>975</v>
      </c>
    </row>
    <row r="23" spans="1:4" ht="33.75" x14ac:dyDescent="0.2">
      <c r="A23" s="404" t="s">
        <v>976</v>
      </c>
      <c r="B23" s="408" t="s">
        <v>947</v>
      </c>
      <c r="C23" s="397" t="s">
        <v>948</v>
      </c>
      <c r="D23" s="406" t="s">
        <v>977</v>
      </c>
    </row>
    <row r="24" spans="1:4" ht="45" x14ac:dyDescent="0.2">
      <c r="A24" s="399" t="s">
        <v>613</v>
      </c>
      <c r="B24" s="405" t="s">
        <v>596</v>
      </c>
      <c r="C24" s="397" t="s">
        <v>978</v>
      </c>
      <c r="D24" s="406" t="s">
        <v>979</v>
      </c>
    </row>
    <row r="25" spans="1:4" ht="33.75" x14ac:dyDescent="0.2">
      <c r="A25" s="404" t="s">
        <v>980</v>
      </c>
      <c r="B25" s="405" t="s">
        <v>539</v>
      </c>
      <c r="C25" s="397" t="s">
        <v>948</v>
      </c>
      <c r="D25" s="406" t="s">
        <v>981</v>
      </c>
    </row>
    <row r="26" spans="1:4" ht="33.75" x14ac:dyDescent="0.2">
      <c r="A26" s="404" t="s">
        <v>982</v>
      </c>
      <c r="B26" s="405" t="s">
        <v>592</v>
      </c>
      <c r="C26" s="397" t="s">
        <v>948</v>
      </c>
      <c r="D26" s="406" t="s">
        <v>983</v>
      </c>
    </row>
    <row r="27" spans="1:4" ht="22.5" x14ac:dyDescent="0.2">
      <c r="A27" s="404" t="s">
        <v>620</v>
      </c>
      <c r="B27" s="405" t="s">
        <v>947</v>
      </c>
      <c r="C27" s="397" t="s">
        <v>948</v>
      </c>
      <c r="D27" s="406" t="s">
        <v>984</v>
      </c>
    </row>
    <row r="28" spans="1:4" ht="33.75" x14ac:dyDescent="0.2">
      <c r="A28" s="399" t="s">
        <v>985</v>
      </c>
      <c r="B28" s="408" t="s">
        <v>947</v>
      </c>
      <c r="C28" s="397" t="s">
        <v>948</v>
      </c>
      <c r="D28" s="409" t="s">
        <v>986</v>
      </c>
    </row>
    <row r="29" spans="1:4" ht="45" x14ac:dyDescent="0.2">
      <c r="A29" s="399" t="s">
        <v>987</v>
      </c>
      <c r="B29" s="408" t="s">
        <v>947</v>
      </c>
      <c r="C29" s="397" t="s">
        <v>978</v>
      </c>
      <c r="D29" s="409" t="s">
        <v>988</v>
      </c>
    </row>
    <row r="30" spans="1:4" ht="33.75" x14ac:dyDescent="0.2">
      <c r="A30" s="399" t="s">
        <v>989</v>
      </c>
      <c r="B30" s="408" t="s">
        <v>947</v>
      </c>
      <c r="C30" s="397" t="s">
        <v>948</v>
      </c>
      <c r="D30" s="409" t="s">
        <v>990</v>
      </c>
    </row>
    <row r="31" spans="1:4" ht="33.75" x14ac:dyDescent="0.2">
      <c r="A31" s="399" t="s">
        <v>991</v>
      </c>
      <c r="B31" s="408" t="s">
        <v>947</v>
      </c>
      <c r="C31" s="397" t="s">
        <v>948</v>
      </c>
      <c r="D31" s="409" t="s">
        <v>992</v>
      </c>
    </row>
    <row r="32" spans="1:4" ht="45" x14ac:dyDescent="0.2">
      <c r="A32" s="399" t="s">
        <v>631</v>
      </c>
      <c r="B32" s="408" t="s">
        <v>199</v>
      </c>
      <c r="C32" s="397" t="s">
        <v>948</v>
      </c>
      <c r="D32" s="409" t="s">
        <v>993</v>
      </c>
    </row>
    <row r="33" spans="1:4" ht="22.5" x14ac:dyDescent="0.2">
      <c r="A33" s="399" t="s">
        <v>994</v>
      </c>
      <c r="B33" s="408" t="s">
        <v>995</v>
      </c>
      <c r="C33" s="397" t="s">
        <v>948</v>
      </c>
      <c r="D33" s="409" t="s">
        <v>996</v>
      </c>
    </row>
    <row r="34" spans="1:4" ht="33.75" x14ac:dyDescent="0.2">
      <c r="A34" s="399" t="s">
        <v>635</v>
      </c>
      <c r="B34" s="408" t="s">
        <v>585</v>
      </c>
      <c r="C34" s="397" t="s">
        <v>978</v>
      </c>
      <c r="D34" s="404" t="s">
        <v>997</v>
      </c>
    </row>
    <row r="35" spans="1:4" ht="45" x14ac:dyDescent="0.2">
      <c r="A35" s="399" t="s">
        <v>998</v>
      </c>
      <c r="B35" s="408" t="s">
        <v>947</v>
      </c>
      <c r="C35" s="397" t="s">
        <v>948</v>
      </c>
      <c r="D35" s="409" t="s">
        <v>999</v>
      </c>
    </row>
    <row r="36" spans="1:4" ht="45" x14ac:dyDescent="0.2">
      <c r="A36" s="399" t="s">
        <v>641</v>
      </c>
      <c r="B36" s="408" t="s">
        <v>947</v>
      </c>
      <c r="C36" s="397" t="s">
        <v>948</v>
      </c>
      <c r="D36" s="409" t="s">
        <v>1000</v>
      </c>
    </row>
    <row r="37" spans="1:4" ht="33.75" x14ac:dyDescent="0.2">
      <c r="A37" s="399" t="s">
        <v>1001</v>
      </c>
      <c r="B37" s="408" t="s">
        <v>947</v>
      </c>
      <c r="C37" s="397" t="s">
        <v>948</v>
      </c>
      <c r="D37" s="409" t="s">
        <v>1002</v>
      </c>
    </row>
    <row r="38" spans="1:4" ht="33.75" x14ac:dyDescent="0.2">
      <c r="A38" s="399" t="s">
        <v>1003</v>
      </c>
      <c r="B38" s="408" t="s">
        <v>552</v>
      </c>
      <c r="C38" s="397" t="s">
        <v>951</v>
      </c>
      <c r="D38" s="409" t="s">
        <v>1004</v>
      </c>
    </row>
    <row r="39" spans="1:4" ht="22.5" x14ac:dyDescent="0.2">
      <c r="A39" s="399" t="s">
        <v>1005</v>
      </c>
      <c r="B39" s="408" t="s">
        <v>947</v>
      </c>
      <c r="C39" s="397" t="s">
        <v>948</v>
      </c>
      <c r="D39" s="409" t="s">
        <v>1006</v>
      </c>
    </row>
    <row r="40" spans="1:4" ht="33.75" x14ac:dyDescent="0.2">
      <c r="A40" s="399" t="s">
        <v>652</v>
      </c>
      <c r="B40" s="408" t="s">
        <v>1007</v>
      </c>
      <c r="C40" s="410" t="s">
        <v>978</v>
      </c>
      <c r="D40" s="409" t="s">
        <v>1008</v>
      </c>
    </row>
    <row r="41" spans="1:4" ht="33.75" x14ac:dyDescent="0.2">
      <c r="A41" s="395" t="s">
        <v>653</v>
      </c>
      <c r="B41" s="405" t="s">
        <v>654</v>
      </c>
      <c r="C41" s="410" t="s">
        <v>948</v>
      </c>
      <c r="D41" s="406" t="s">
        <v>1009</v>
      </c>
    </row>
    <row r="42" spans="1:4" ht="33.75" x14ac:dyDescent="0.2">
      <c r="A42" s="395" t="s">
        <v>1010</v>
      </c>
      <c r="B42" s="405" t="s">
        <v>947</v>
      </c>
      <c r="C42" s="410" t="s">
        <v>948</v>
      </c>
      <c r="D42" s="406" t="s">
        <v>1011</v>
      </c>
    </row>
    <row r="43" spans="1:4" ht="33.75" x14ac:dyDescent="0.2">
      <c r="A43" s="395" t="s">
        <v>1012</v>
      </c>
      <c r="B43" s="405" t="s">
        <v>947</v>
      </c>
      <c r="C43" s="410" t="s">
        <v>1013</v>
      </c>
      <c r="D43" s="406" t="s">
        <v>1014</v>
      </c>
    </row>
    <row r="44" spans="1:4" ht="56.25" x14ac:dyDescent="0.2">
      <c r="A44" s="395" t="s">
        <v>1015</v>
      </c>
      <c r="B44" s="405" t="s">
        <v>677</v>
      </c>
      <c r="C44" s="410" t="s">
        <v>948</v>
      </c>
      <c r="D44" s="406" t="s">
        <v>1016</v>
      </c>
    </row>
  </sheetData>
  <mergeCells count="5">
    <mergeCell ref="A1:C1"/>
    <mergeCell ref="A3:B3"/>
    <mergeCell ref="A4:B4"/>
    <mergeCell ref="A5:B5"/>
    <mergeCell ref="A6:B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8"/>
  <sheetViews>
    <sheetView workbookViewId="0">
      <selection activeCell="C17" sqref="C17"/>
    </sheetView>
  </sheetViews>
  <sheetFormatPr defaultRowHeight="12.75" x14ac:dyDescent="0.2"/>
  <cols>
    <col min="1" max="3" width="32.7109375" customWidth="1"/>
  </cols>
  <sheetData>
    <row r="1" spans="1:3" ht="13.5" thickBot="1" x14ac:dyDescent="0.25">
      <c r="A1" s="366" t="s">
        <v>687</v>
      </c>
      <c r="B1" s="367"/>
      <c r="C1" s="368"/>
    </row>
    <row r="2" spans="1:3" ht="13.5" thickBot="1" x14ac:dyDescent="0.25">
      <c r="A2" s="369" t="s">
        <v>688</v>
      </c>
      <c r="B2" s="370" t="s">
        <v>689</v>
      </c>
      <c r="C2" s="371" t="s">
        <v>690</v>
      </c>
    </row>
    <row r="3" spans="1:3" x14ac:dyDescent="0.2">
      <c r="A3" s="372" t="s">
        <v>691</v>
      </c>
      <c r="B3" s="373"/>
      <c r="C3" s="374"/>
    </row>
    <row r="4" spans="1:3" x14ac:dyDescent="0.2">
      <c r="A4" s="375" t="s">
        <v>692</v>
      </c>
      <c r="B4" s="375" t="s">
        <v>693</v>
      </c>
      <c r="C4" s="375" t="s">
        <v>694</v>
      </c>
    </row>
    <row r="5" spans="1:3" x14ac:dyDescent="0.2">
      <c r="A5" s="375" t="s">
        <v>695</v>
      </c>
      <c r="B5" s="375" t="s">
        <v>696</v>
      </c>
      <c r="C5" s="375" t="s">
        <v>697</v>
      </c>
    </row>
    <row r="6" spans="1:3" ht="24" x14ac:dyDescent="0.2">
      <c r="A6" s="375" t="s">
        <v>698</v>
      </c>
      <c r="B6" s="375" t="s">
        <v>693</v>
      </c>
      <c r="C6" s="375" t="s">
        <v>693</v>
      </c>
    </row>
    <row r="7" spans="1:3" x14ac:dyDescent="0.2">
      <c r="A7" s="375" t="s">
        <v>699</v>
      </c>
      <c r="B7" s="375" t="s">
        <v>700</v>
      </c>
      <c r="C7" s="375" t="s">
        <v>701</v>
      </c>
    </row>
    <row r="8" spans="1:3" x14ac:dyDescent="0.2">
      <c r="A8" s="375" t="s">
        <v>702</v>
      </c>
      <c r="B8" s="375" t="s">
        <v>693</v>
      </c>
      <c r="C8" s="375" t="s">
        <v>703</v>
      </c>
    </row>
    <row r="9" spans="1:3" x14ac:dyDescent="0.2">
      <c r="A9" s="375" t="s">
        <v>704</v>
      </c>
      <c r="B9" s="375" t="s">
        <v>693</v>
      </c>
      <c r="C9" s="375" t="s">
        <v>705</v>
      </c>
    </row>
    <row r="10" spans="1:3" x14ac:dyDescent="0.2">
      <c r="A10" s="375" t="s">
        <v>706</v>
      </c>
      <c r="B10" s="375" t="s">
        <v>693</v>
      </c>
      <c r="C10" s="375" t="s">
        <v>703</v>
      </c>
    </row>
    <row r="11" spans="1:3" x14ac:dyDescent="0.2">
      <c r="A11" s="375" t="s">
        <v>707</v>
      </c>
      <c r="B11" s="375" t="s">
        <v>700</v>
      </c>
      <c r="C11" s="375" t="s">
        <v>701</v>
      </c>
    </row>
    <row r="12" spans="1:3" x14ac:dyDescent="0.2">
      <c r="A12" s="375" t="s">
        <v>708</v>
      </c>
      <c r="B12" s="375" t="s">
        <v>696</v>
      </c>
      <c r="C12" s="375" t="s">
        <v>693</v>
      </c>
    </row>
    <row r="13" spans="1:3" x14ac:dyDescent="0.2">
      <c r="A13" s="375" t="s">
        <v>709</v>
      </c>
      <c r="B13" s="375" t="s">
        <v>693</v>
      </c>
      <c r="C13" s="375" t="s">
        <v>710</v>
      </c>
    </row>
    <row r="14" spans="1:3" x14ac:dyDescent="0.2">
      <c r="A14" s="375" t="s">
        <v>634</v>
      </c>
      <c r="B14" s="375" t="s">
        <v>693</v>
      </c>
      <c r="C14" s="375" t="s">
        <v>711</v>
      </c>
    </row>
    <row r="15" spans="1:3" x14ac:dyDescent="0.2">
      <c r="A15" s="376" t="s">
        <v>712</v>
      </c>
      <c r="B15" s="377"/>
      <c r="C15" s="378"/>
    </row>
    <row r="16" spans="1:3" x14ac:dyDescent="0.2">
      <c r="A16" s="375" t="s">
        <v>713</v>
      </c>
      <c r="B16" s="375" t="s">
        <v>714</v>
      </c>
      <c r="C16" s="375" t="s">
        <v>715</v>
      </c>
    </row>
    <row r="17" spans="1:3" x14ac:dyDescent="0.2">
      <c r="A17" s="375" t="s">
        <v>716</v>
      </c>
      <c r="B17" s="375" t="s">
        <v>717</v>
      </c>
      <c r="C17" s="375" t="s">
        <v>718</v>
      </c>
    </row>
    <row r="18" spans="1:3" x14ac:dyDescent="0.2">
      <c r="A18" s="375" t="s">
        <v>719</v>
      </c>
      <c r="B18" s="375" t="s">
        <v>720</v>
      </c>
      <c r="C18" s="375" t="s">
        <v>720</v>
      </c>
    </row>
    <row r="19" spans="1:3" x14ac:dyDescent="0.2">
      <c r="A19" s="375" t="s">
        <v>591</v>
      </c>
      <c r="B19" s="375" t="s">
        <v>720</v>
      </c>
      <c r="C19" s="375" t="s">
        <v>720</v>
      </c>
    </row>
    <row r="20" spans="1:3" x14ac:dyDescent="0.2">
      <c r="A20" s="375" t="s">
        <v>721</v>
      </c>
      <c r="B20" s="375" t="s">
        <v>722</v>
      </c>
      <c r="C20" s="375" t="s">
        <v>723</v>
      </c>
    </row>
    <row r="21" spans="1:3" x14ac:dyDescent="0.2">
      <c r="A21" s="375" t="s">
        <v>724</v>
      </c>
      <c r="B21" s="375" t="s">
        <v>725</v>
      </c>
      <c r="C21" s="375" t="s">
        <v>726</v>
      </c>
    </row>
    <row r="22" spans="1:3" x14ac:dyDescent="0.2">
      <c r="A22" s="375" t="s">
        <v>727</v>
      </c>
      <c r="B22" s="375" t="s">
        <v>728</v>
      </c>
      <c r="C22" s="375" t="s">
        <v>729</v>
      </c>
    </row>
    <row r="23" spans="1:3" x14ac:dyDescent="0.2">
      <c r="A23" s="375" t="s">
        <v>730</v>
      </c>
      <c r="B23" s="375" t="s">
        <v>731</v>
      </c>
      <c r="C23" s="375" t="s">
        <v>732</v>
      </c>
    </row>
    <row r="24" spans="1:3" x14ac:dyDescent="0.2">
      <c r="A24" s="375" t="s">
        <v>733</v>
      </c>
      <c r="B24" s="375" t="s">
        <v>734</v>
      </c>
      <c r="C24" s="375" t="s">
        <v>735</v>
      </c>
    </row>
    <row r="25" spans="1:3" x14ac:dyDescent="0.2">
      <c r="A25" s="375" t="s">
        <v>736</v>
      </c>
      <c r="B25" s="375" t="s">
        <v>737</v>
      </c>
      <c r="C25" s="375" t="s">
        <v>738</v>
      </c>
    </row>
    <row r="26" spans="1:3" x14ac:dyDescent="0.2">
      <c r="A26" s="375" t="s">
        <v>532</v>
      </c>
      <c r="B26" s="375" t="s">
        <v>739</v>
      </c>
      <c r="C26" s="375" t="s">
        <v>740</v>
      </c>
    </row>
    <row r="27" spans="1:3" x14ac:dyDescent="0.2">
      <c r="A27" s="375" t="s">
        <v>741</v>
      </c>
      <c r="B27" s="375" t="s">
        <v>742</v>
      </c>
      <c r="C27" s="375" t="s">
        <v>743</v>
      </c>
    </row>
    <row r="28" spans="1:3" x14ac:dyDescent="0.2">
      <c r="A28" s="375" t="s">
        <v>744</v>
      </c>
      <c r="B28" s="375" t="s">
        <v>742</v>
      </c>
      <c r="C28" s="375" t="s">
        <v>745</v>
      </c>
    </row>
    <row r="29" spans="1:3" x14ac:dyDescent="0.2">
      <c r="A29" s="375" t="s">
        <v>669</v>
      </c>
      <c r="B29" s="375" t="s">
        <v>714</v>
      </c>
      <c r="C29" s="375" t="s">
        <v>746</v>
      </c>
    </row>
    <row r="30" spans="1:3" x14ac:dyDescent="0.2">
      <c r="A30" s="375" t="s">
        <v>747</v>
      </c>
      <c r="B30" s="375" t="s">
        <v>748</v>
      </c>
      <c r="C30" s="375" t="s">
        <v>749</v>
      </c>
    </row>
    <row r="31" spans="1:3" x14ac:dyDescent="0.2">
      <c r="A31" s="375" t="s">
        <v>616</v>
      </c>
      <c r="B31" s="375" t="s">
        <v>750</v>
      </c>
      <c r="C31" s="375" t="s">
        <v>751</v>
      </c>
    </row>
    <row r="32" spans="1:3" x14ac:dyDescent="0.2">
      <c r="A32" s="375" t="s">
        <v>752</v>
      </c>
      <c r="B32" s="375" t="s">
        <v>734</v>
      </c>
      <c r="C32" s="375" t="s">
        <v>753</v>
      </c>
    </row>
    <row r="33" spans="1:3" x14ac:dyDescent="0.2">
      <c r="A33" s="376" t="s">
        <v>754</v>
      </c>
      <c r="B33" s="377"/>
      <c r="C33" s="378"/>
    </row>
    <row r="34" spans="1:3" x14ac:dyDescent="0.2">
      <c r="A34" s="375" t="s">
        <v>755</v>
      </c>
      <c r="B34" s="375" t="s">
        <v>756</v>
      </c>
      <c r="C34" s="375" t="s">
        <v>757</v>
      </c>
    </row>
    <row r="35" spans="1:3" x14ac:dyDescent="0.2">
      <c r="A35" s="375" t="s">
        <v>758</v>
      </c>
      <c r="B35" s="375" t="s">
        <v>759</v>
      </c>
      <c r="C35" s="375" t="s">
        <v>760</v>
      </c>
    </row>
    <row r="36" spans="1:3" x14ac:dyDescent="0.2">
      <c r="A36" s="375" t="s">
        <v>761</v>
      </c>
      <c r="B36" s="375" t="s">
        <v>756</v>
      </c>
      <c r="C36" s="375" t="s">
        <v>757</v>
      </c>
    </row>
    <row r="37" spans="1:3" x14ac:dyDescent="0.2">
      <c r="A37" s="375" t="s">
        <v>762</v>
      </c>
      <c r="B37" s="375" t="s">
        <v>756</v>
      </c>
      <c r="C37" s="375" t="s">
        <v>642</v>
      </c>
    </row>
    <row r="38" spans="1:3" x14ac:dyDescent="0.2">
      <c r="A38" s="375" t="s">
        <v>763</v>
      </c>
      <c r="B38" s="375" t="s">
        <v>759</v>
      </c>
      <c r="C38" s="375" t="s">
        <v>764</v>
      </c>
    </row>
    <row r="39" spans="1:3" x14ac:dyDescent="0.2">
      <c r="A39" s="375" t="s">
        <v>567</v>
      </c>
      <c r="B39" s="375" t="s">
        <v>759</v>
      </c>
      <c r="C39" s="375" t="s">
        <v>765</v>
      </c>
    </row>
    <row r="40" spans="1:3" ht="24" x14ac:dyDescent="0.2">
      <c r="A40" s="375" t="s">
        <v>766</v>
      </c>
      <c r="B40" s="375" t="s">
        <v>756</v>
      </c>
      <c r="C40" s="375" t="s">
        <v>767</v>
      </c>
    </row>
    <row r="41" spans="1:3" x14ac:dyDescent="0.2">
      <c r="A41" s="375" t="s">
        <v>768</v>
      </c>
      <c r="B41" s="375" t="s">
        <v>756</v>
      </c>
      <c r="C41" s="375" t="s">
        <v>769</v>
      </c>
    </row>
    <row r="42" spans="1:3" x14ac:dyDescent="0.2">
      <c r="A42" s="375" t="s">
        <v>770</v>
      </c>
      <c r="B42" s="375" t="s">
        <v>759</v>
      </c>
      <c r="C42" s="375" t="s">
        <v>764</v>
      </c>
    </row>
    <row r="43" spans="1:3" x14ac:dyDescent="0.2">
      <c r="A43" s="375" t="s">
        <v>771</v>
      </c>
      <c r="B43" s="375" t="s">
        <v>756</v>
      </c>
      <c r="C43" s="375" t="s">
        <v>757</v>
      </c>
    </row>
    <row r="44" spans="1:3" x14ac:dyDescent="0.2">
      <c r="A44" s="375" t="s">
        <v>594</v>
      </c>
      <c r="B44" s="375" t="s">
        <v>756</v>
      </c>
      <c r="C44" s="375" t="s">
        <v>767</v>
      </c>
    </row>
    <row r="45" spans="1:3" ht="24" x14ac:dyDescent="0.2">
      <c r="A45" s="375" t="s">
        <v>772</v>
      </c>
      <c r="B45" s="375" t="s">
        <v>756</v>
      </c>
      <c r="C45" s="375" t="s">
        <v>769</v>
      </c>
    </row>
    <row r="46" spans="1:3" x14ac:dyDescent="0.2">
      <c r="A46" s="375" t="s">
        <v>773</v>
      </c>
      <c r="B46" s="375" t="s">
        <v>756</v>
      </c>
      <c r="C46" s="375" t="s">
        <v>767</v>
      </c>
    </row>
    <row r="47" spans="1:3" x14ac:dyDescent="0.2">
      <c r="A47" s="376" t="s">
        <v>774</v>
      </c>
      <c r="B47" s="377"/>
      <c r="C47" s="378"/>
    </row>
    <row r="48" spans="1:3" x14ac:dyDescent="0.2">
      <c r="A48" s="375" t="s">
        <v>775</v>
      </c>
      <c r="B48" s="375" t="s">
        <v>776</v>
      </c>
      <c r="C48" s="375" t="s">
        <v>777</v>
      </c>
    </row>
    <row r="49" spans="1:3" x14ac:dyDescent="0.2">
      <c r="A49" s="375" t="s">
        <v>778</v>
      </c>
      <c r="B49" s="375" t="s">
        <v>779</v>
      </c>
      <c r="C49" s="375" t="s">
        <v>780</v>
      </c>
    </row>
    <row r="50" spans="1:3" x14ac:dyDescent="0.2">
      <c r="A50" s="375" t="s">
        <v>781</v>
      </c>
      <c r="B50" s="375" t="s">
        <v>782</v>
      </c>
      <c r="C50" s="375" t="s">
        <v>783</v>
      </c>
    </row>
    <row r="51" spans="1:3" x14ac:dyDescent="0.2">
      <c r="A51" s="375" t="s">
        <v>784</v>
      </c>
      <c r="B51" s="375" t="s">
        <v>785</v>
      </c>
      <c r="C51" s="375" t="s">
        <v>786</v>
      </c>
    </row>
    <row r="52" spans="1:3" x14ac:dyDescent="0.2">
      <c r="A52" s="375" t="s">
        <v>787</v>
      </c>
      <c r="B52" s="375" t="s">
        <v>788</v>
      </c>
      <c r="C52" s="375" t="s">
        <v>789</v>
      </c>
    </row>
    <row r="53" spans="1:3" x14ac:dyDescent="0.2">
      <c r="A53" s="375" t="s">
        <v>602</v>
      </c>
      <c r="B53" s="375" t="s">
        <v>788</v>
      </c>
      <c r="C53" s="375" t="s">
        <v>789</v>
      </c>
    </row>
    <row r="54" spans="1:3" x14ac:dyDescent="0.2">
      <c r="A54" s="375" t="s">
        <v>543</v>
      </c>
      <c r="B54" s="375" t="s">
        <v>779</v>
      </c>
      <c r="C54" s="375" t="s">
        <v>786</v>
      </c>
    </row>
    <row r="55" spans="1:3" x14ac:dyDescent="0.2">
      <c r="A55" s="375" t="s">
        <v>790</v>
      </c>
      <c r="B55" s="375" t="s">
        <v>791</v>
      </c>
      <c r="C55" s="375" t="s">
        <v>792</v>
      </c>
    </row>
    <row r="56" spans="1:3" x14ac:dyDescent="0.2">
      <c r="A56" s="375" t="s">
        <v>793</v>
      </c>
      <c r="B56" s="375" t="s">
        <v>794</v>
      </c>
      <c r="C56" s="375" t="s">
        <v>795</v>
      </c>
    </row>
    <row r="57" spans="1:3" x14ac:dyDescent="0.2">
      <c r="A57" s="375" t="s">
        <v>796</v>
      </c>
      <c r="B57" s="375" t="s">
        <v>779</v>
      </c>
      <c r="C57" s="375" t="s">
        <v>780</v>
      </c>
    </row>
    <row r="58" spans="1:3" x14ac:dyDescent="0.2">
      <c r="A58" s="375" t="s">
        <v>599</v>
      </c>
      <c r="B58" s="375" t="s">
        <v>797</v>
      </c>
      <c r="C58" s="375" t="s">
        <v>798</v>
      </c>
    </row>
    <row r="59" spans="1:3" x14ac:dyDescent="0.2">
      <c r="A59" s="375" t="s">
        <v>799</v>
      </c>
      <c r="B59" s="375" t="s">
        <v>797</v>
      </c>
      <c r="C59" s="375" t="s">
        <v>798</v>
      </c>
    </row>
    <row r="60" spans="1:3" x14ac:dyDescent="0.2">
      <c r="A60" s="375" t="s">
        <v>800</v>
      </c>
      <c r="B60" s="375" t="s">
        <v>782</v>
      </c>
      <c r="C60" s="375" t="s">
        <v>801</v>
      </c>
    </row>
    <row r="61" spans="1:3" x14ac:dyDescent="0.2">
      <c r="A61" s="375" t="s">
        <v>802</v>
      </c>
      <c r="B61" s="375" t="s">
        <v>782</v>
      </c>
      <c r="C61" s="375" t="s">
        <v>803</v>
      </c>
    </row>
    <row r="62" spans="1:3" x14ac:dyDescent="0.2">
      <c r="A62" s="375" t="s">
        <v>804</v>
      </c>
      <c r="B62" s="375" t="s">
        <v>805</v>
      </c>
      <c r="C62" s="375" t="s">
        <v>806</v>
      </c>
    </row>
    <row r="63" spans="1:3" x14ac:dyDescent="0.2">
      <c r="A63" s="375" t="s">
        <v>807</v>
      </c>
      <c r="B63" s="375" t="s">
        <v>791</v>
      </c>
      <c r="C63" s="375" t="s">
        <v>808</v>
      </c>
    </row>
    <row r="64" spans="1:3" x14ac:dyDescent="0.2">
      <c r="A64" s="375" t="s">
        <v>809</v>
      </c>
      <c r="B64" s="375" t="s">
        <v>797</v>
      </c>
      <c r="C64" s="375" t="s">
        <v>798</v>
      </c>
    </row>
    <row r="65" spans="1:3" x14ac:dyDescent="0.2">
      <c r="A65" s="375" t="s">
        <v>810</v>
      </c>
      <c r="B65" s="375" t="s">
        <v>797</v>
      </c>
      <c r="C65" s="375" t="s">
        <v>798</v>
      </c>
    </row>
    <row r="66" spans="1:3" x14ac:dyDescent="0.2">
      <c r="A66" s="375" t="s">
        <v>811</v>
      </c>
      <c r="B66" s="375" t="s">
        <v>791</v>
      </c>
      <c r="C66" s="375" t="s">
        <v>808</v>
      </c>
    </row>
    <row r="67" spans="1:3" x14ac:dyDescent="0.2">
      <c r="A67" s="375" t="s">
        <v>812</v>
      </c>
      <c r="B67" s="375" t="s">
        <v>813</v>
      </c>
      <c r="C67" s="375" t="s">
        <v>814</v>
      </c>
    </row>
    <row r="68" spans="1:3" ht="24" x14ac:dyDescent="0.2">
      <c r="A68" s="375" t="s">
        <v>815</v>
      </c>
      <c r="B68" s="375" t="s">
        <v>776</v>
      </c>
      <c r="C68" s="375" t="s">
        <v>816</v>
      </c>
    </row>
    <row r="69" spans="1:3" x14ac:dyDescent="0.2">
      <c r="A69" s="375" t="s">
        <v>817</v>
      </c>
      <c r="B69" s="375" t="s">
        <v>782</v>
      </c>
      <c r="C69" s="375" t="s">
        <v>798</v>
      </c>
    </row>
    <row r="70" spans="1:3" x14ac:dyDescent="0.2">
      <c r="A70" s="375" t="s">
        <v>818</v>
      </c>
      <c r="B70" s="375" t="s">
        <v>782</v>
      </c>
      <c r="C70" s="375" t="s">
        <v>798</v>
      </c>
    </row>
    <row r="71" spans="1:3" x14ac:dyDescent="0.2">
      <c r="A71" s="375" t="s">
        <v>819</v>
      </c>
      <c r="B71" s="375" t="s">
        <v>786</v>
      </c>
      <c r="C71" s="375" t="s">
        <v>786</v>
      </c>
    </row>
    <row r="72" spans="1:3" x14ac:dyDescent="0.2">
      <c r="A72" s="375" t="s">
        <v>546</v>
      </c>
      <c r="B72" s="375" t="s">
        <v>820</v>
      </c>
      <c r="C72" s="375" t="s">
        <v>786</v>
      </c>
    </row>
    <row r="73" spans="1:3" x14ac:dyDescent="0.2">
      <c r="A73" s="376" t="s">
        <v>821</v>
      </c>
      <c r="B73" s="377"/>
      <c r="C73" s="378"/>
    </row>
    <row r="74" spans="1:3" x14ac:dyDescent="0.2">
      <c r="A74" s="379" t="s">
        <v>822</v>
      </c>
      <c r="B74" s="379" t="s">
        <v>823</v>
      </c>
      <c r="C74" s="379" t="s">
        <v>824</v>
      </c>
    </row>
    <row r="75" spans="1:3" x14ac:dyDescent="0.2">
      <c r="A75" s="375" t="s">
        <v>825</v>
      </c>
      <c r="B75" s="375" t="s">
        <v>826</v>
      </c>
      <c r="C75" s="375" t="s">
        <v>827</v>
      </c>
    </row>
    <row r="76" spans="1:3" x14ac:dyDescent="0.2">
      <c r="A76" s="375" t="s">
        <v>828</v>
      </c>
      <c r="B76" s="375" t="s">
        <v>829</v>
      </c>
      <c r="C76" s="375" t="s">
        <v>830</v>
      </c>
    </row>
    <row r="77" spans="1:3" x14ac:dyDescent="0.2">
      <c r="A77" s="375" t="s">
        <v>831</v>
      </c>
      <c r="B77" s="375" t="s">
        <v>829</v>
      </c>
      <c r="C77" s="375" t="s">
        <v>832</v>
      </c>
    </row>
    <row r="78" spans="1:3" x14ac:dyDescent="0.2">
      <c r="A78" s="379" t="s">
        <v>833</v>
      </c>
      <c r="B78" s="379" t="s">
        <v>834</v>
      </c>
      <c r="C78" s="379" t="s">
        <v>829</v>
      </c>
    </row>
    <row r="79" spans="1:3" ht="24" x14ac:dyDescent="0.2">
      <c r="A79" s="375" t="s">
        <v>835</v>
      </c>
      <c r="B79" s="375" t="s">
        <v>823</v>
      </c>
      <c r="C79" s="375" t="s">
        <v>836</v>
      </c>
    </row>
    <row r="80" spans="1:3" x14ac:dyDescent="0.2">
      <c r="A80" s="379" t="s">
        <v>837</v>
      </c>
      <c r="B80" s="379" t="s">
        <v>823</v>
      </c>
      <c r="C80" s="379" t="s">
        <v>564</v>
      </c>
    </row>
    <row r="81" spans="1:3" x14ac:dyDescent="0.2">
      <c r="A81" s="375" t="s">
        <v>838</v>
      </c>
      <c r="B81" s="375" t="s">
        <v>839</v>
      </c>
      <c r="C81" s="375" t="s">
        <v>829</v>
      </c>
    </row>
    <row r="82" spans="1:3" x14ac:dyDescent="0.2">
      <c r="A82" s="375" t="s">
        <v>840</v>
      </c>
      <c r="B82" s="375" t="s">
        <v>841</v>
      </c>
      <c r="C82" s="375" t="s">
        <v>842</v>
      </c>
    </row>
    <row r="83" spans="1:3" x14ac:dyDescent="0.2">
      <c r="A83" s="376" t="s">
        <v>843</v>
      </c>
      <c r="B83" s="377"/>
      <c r="C83" s="378"/>
    </row>
    <row r="84" spans="1:3" x14ac:dyDescent="0.2">
      <c r="A84" s="375" t="s">
        <v>844</v>
      </c>
      <c r="B84" s="375" t="s">
        <v>845</v>
      </c>
      <c r="C84" s="375" t="s">
        <v>846</v>
      </c>
    </row>
    <row r="85" spans="1:3" x14ac:dyDescent="0.2">
      <c r="A85" s="375" t="s">
        <v>847</v>
      </c>
      <c r="B85" s="375" t="s">
        <v>848</v>
      </c>
      <c r="C85" s="375" t="s">
        <v>849</v>
      </c>
    </row>
    <row r="86" spans="1:3" x14ac:dyDescent="0.2">
      <c r="A86" s="375" t="s">
        <v>850</v>
      </c>
      <c r="B86" s="375" t="s">
        <v>851</v>
      </c>
      <c r="C86" s="375" t="s">
        <v>852</v>
      </c>
    </row>
    <row r="87" spans="1:3" x14ac:dyDescent="0.2">
      <c r="A87" s="375" t="s">
        <v>853</v>
      </c>
      <c r="B87" s="375" t="s">
        <v>851</v>
      </c>
      <c r="C87" s="375" t="s">
        <v>843</v>
      </c>
    </row>
    <row r="88" spans="1:3" x14ac:dyDescent="0.2">
      <c r="A88" s="375" t="s">
        <v>854</v>
      </c>
      <c r="B88" s="375" t="s">
        <v>855</v>
      </c>
      <c r="C88" s="375" t="s">
        <v>856</v>
      </c>
    </row>
    <row r="89" spans="1:3" ht="24" x14ac:dyDescent="0.2">
      <c r="A89" s="375" t="s">
        <v>857</v>
      </c>
      <c r="B89" s="375" t="s">
        <v>845</v>
      </c>
      <c r="C89" s="375" t="s">
        <v>858</v>
      </c>
    </row>
    <row r="90" spans="1:3" x14ac:dyDescent="0.2">
      <c r="A90" s="375" t="s">
        <v>859</v>
      </c>
      <c r="B90" s="375" t="s">
        <v>848</v>
      </c>
      <c r="C90" s="375" t="s">
        <v>860</v>
      </c>
    </row>
    <row r="91" spans="1:3" x14ac:dyDescent="0.2">
      <c r="A91" s="375" t="s">
        <v>861</v>
      </c>
      <c r="B91" s="375" t="s">
        <v>855</v>
      </c>
      <c r="C91" s="375" t="s">
        <v>862</v>
      </c>
    </row>
    <row r="92" spans="1:3" x14ac:dyDescent="0.2">
      <c r="A92" s="375" t="s">
        <v>610</v>
      </c>
      <c r="B92" s="375" t="s">
        <v>863</v>
      </c>
      <c r="C92" s="375" t="s">
        <v>843</v>
      </c>
    </row>
    <row r="93" spans="1:3" x14ac:dyDescent="0.2">
      <c r="A93" s="375" t="s">
        <v>864</v>
      </c>
      <c r="B93" s="375" t="s">
        <v>848</v>
      </c>
      <c r="C93" s="375" t="s">
        <v>849</v>
      </c>
    </row>
    <row r="94" spans="1:3" x14ac:dyDescent="0.2">
      <c r="A94" s="375" t="s">
        <v>865</v>
      </c>
      <c r="B94" s="375" t="s">
        <v>845</v>
      </c>
      <c r="C94" s="375" t="s">
        <v>866</v>
      </c>
    </row>
    <row r="95" spans="1:3" x14ac:dyDescent="0.2">
      <c r="A95" s="375" t="s">
        <v>867</v>
      </c>
      <c r="B95" s="375" t="s">
        <v>845</v>
      </c>
      <c r="C95" s="375" t="s">
        <v>866</v>
      </c>
    </row>
    <row r="96" spans="1:3" x14ac:dyDescent="0.2">
      <c r="A96" s="375" t="s">
        <v>868</v>
      </c>
      <c r="B96" s="375" t="s">
        <v>863</v>
      </c>
      <c r="C96" s="375" t="s">
        <v>843</v>
      </c>
    </row>
    <row r="97" spans="1:3" x14ac:dyDescent="0.2">
      <c r="A97" s="375" t="s">
        <v>869</v>
      </c>
      <c r="B97" s="375" t="s">
        <v>845</v>
      </c>
      <c r="C97" s="375" t="s">
        <v>843</v>
      </c>
    </row>
    <row r="98" spans="1:3" x14ac:dyDescent="0.2">
      <c r="A98" s="376" t="s">
        <v>870</v>
      </c>
      <c r="B98" s="377"/>
      <c r="C98" s="378"/>
    </row>
    <row r="99" spans="1:3" x14ac:dyDescent="0.2">
      <c r="A99" s="375" t="s">
        <v>871</v>
      </c>
      <c r="B99" s="375" t="s">
        <v>872</v>
      </c>
      <c r="C99" s="375" t="s">
        <v>872</v>
      </c>
    </row>
    <row r="100" spans="1:3" x14ac:dyDescent="0.2">
      <c r="A100" s="375" t="s">
        <v>873</v>
      </c>
      <c r="B100" s="375" t="s">
        <v>874</v>
      </c>
      <c r="C100" s="375" t="s">
        <v>875</v>
      </c>
    </row>
    <row r="101" spans="1:3" x14ac:dyDescent="0.2">
      <c r="A101" s="375" t="s">
        <v>876</v>
      </c>
      <c r="B101" s="375" t="s">
        <v>874</v>
      </c>
      <c r="C101" s="375" t="s">
        <v>877</v>
      </c>
    </row>
    <row r="102" spans="1:3" x14ac:dyDescent="0.2">
      <c r="A102" s="375" t="s">
        <v>878</v>
      </c>
      <c r="B102" s="375" t="s">
        <v>879</v>
      </c>
      <c r="C102" s="375" t="s">
        <v>879</v>
      </c>
    </row>
    <row r="103" spans="1:3" ht="24" x14ac:dyDescent="0.2">
      <c r="A103" s="375" t="s">
        <v>880</v>
      </c>
      <c r="B103" s="375" t="s">
        <v>881</v>
      </c>
      <c r="C103" s="375" t="s">
        <v>882</v>
      </c>
    </row>
    <row r="104" spans="1:3" x14ac:dyDescent="0.2">
      <c r="A104" s="375" t="s">
        <v>883</v>
      </c>
      <c r="B104" s="375" t="s">
        <v>884</v>
      </c>
      <c r="C104" s="375" t="s">
        <v>885</v>
      </c>
    </row>
    <row r="105" spans="1:3" ht="24" x14ac:dyDescent="0.2">
      <c r="A105" s="375" t="s">
        <v>886</v>
      </c>
      <c r="B105" s="375" t="s">
        <v>887</v>
      </c>
      <c r="C105" s="375" t="s">
        <v>879</v>
      </c>
    </row>
    <row r="106" spans="1:3" ht="24" x14ac:dyDescent="0.2">
      <c r="A106" s="375" t="s">
        <v>888</v>
      </c>
      <c r="B106" s="375" t="s">
        <v>889</v>
      </c>
      <c r="C106" s="375" t="s">
        <v>890</v>
      </c>
    </row>
    <row r="107" spans="1:3" x14ac:dyDescent="0.2">
      <c r="A107" s="375" t="s">
        <v>891</v>
      </c>
      <c r="B107" s="375" t="s">
        <v>889</v>
      </c>
      <c r="C107" s="375" t="s">
        <v>892</v>
      </c>
    </row>
    <row r="108" spans="1:3" x14ac:dyDescent="0.2">
      <c r="A108" s="375" t="s">
        <v>893</v>
      </c>
      <c r="B108" s="375" t="s">
        <v>894</v>
      </c>
      <c r="C108" s="375" t="s">
        <v>895</v>
      </c>
    </row>
    <row r="109" spans="1:3" x14ac:dyDescent="0.2">
      <c r="A109" s="375" t="s">
        <v>896</v>
      </c>
      <c r="B109" s="375" t="s">
        <v>897</v>
      </c>
      <c r="C109" s="375" t="s">
        <v>898</v>
      </c>
    </row>
    <row r="110" spans="1:3" x14ac:dyDescent="0.2">
      <c r="A110" s="375" t="s">
        <v>899</v>
      </c>
      <c r="B110" s="375" t="s">
        <v>897</v>
      </c>
      <c r="C110" s="375" t="s">
        <v>900</v>
      </c>
    </row>
    <row r="111" spans="1:3" x14ac:dyDescent="0.2">
      <c r="A111" s="375" t="s">
        <v>623</v>
      </c>
      <c r="B111" s="375" t="s">
        <v>901</v>
      </c>
      <c r="C111" s="375" t="s">
        <v>902</v>
      </c>
    </row>
    <row r="112" spans="1:3" x14ac:dyDescent="0.2">
      <c r="A112" s="375" t="s">
        <v>819</v>
      </c>
      <c r="B112" s="375" t="s">
        <v>881</v>
      </c>
      <c r="C112" s="375" t="s">
        <v>903</v>
      </c>
    </row>
    <row r="113" spans="1:3" x14ac:dyDescent="0.2">
      <c r="A113" s="376" t="s">
        <v>904</v>
      </c>
      <c r="B113" s="377"/>
      <c r="C113" s="378"/>
    </row>
    <row r="114" spans="1:3" ht="24" x14ac:dyDescent="0.2">
      <c r="A114" s="375" t="s">
        <v>905</v>
      </c>
      <c r="B114" s="375" t="s">
        <v>906</v>
      </c>
      <c r="C114" s="375" t="s">
        <v>907</v>
      </c>
    </row>
    <row r="115" spans="1:3" x14ac:dyDescent="0.2">
      <c r="A115" s="375" t="s">
        <v>908</v>
      </c>
      <c r="B115" s="375" t="s">
        <v>909</v>
      </c>
      <c r="C115" s="375" t="s">
        <v>910</v>
      </c>
    </row>
    <row r="116" spans="1:3" x14ac:dyDescent="0.2">
      <c r="A116" s="375" t="s">
        <v>595</v>
      </c>
      <c r="B116" s="375" t="s">
        <v>911</v>
      </c>
      <c r="C116" s="375" t="s">
        <v>912</v>
      </c>
    </row>
    <row r="117" spans="1:3" x14ac:dyDescent="0.2">
      <c r="A117" s="375" t="s">
        <v>913</v>
      </c>
      <c r="B117" s="375" t="s">
        <v>914</v>
      </c>
      <c r="C117" s="375" t="s">
        <v>915</v>
      </c>
    </row>
    <row r="118" spans="1:3" x14ac:dyDescent="0.2">
      <c r="A118" s="375" t="s">
        <v>916</v>
      </c>
      <c r="B118" s="375" t="s">
        <v>911</v>
      </c>
      <c r="C118" s="375" t="s">
        <v>917</v>
      </c>
    </row>
    <row r="119" spans="1:3" x14ac:dyDescent="0.2">
      <c r="A119" s="375" t="s">
        <v>918</v>
      </c>
      <c r="B119" s="375" t="s">
        <v>909</v>
      </c>
      <c r="C119" s="375" t="s">
        <v>910</v>
      </c>
    </row>
    <row r="120" spans="1:3" x14ac:dyDescent="0.2">
      <c r="A120" s="375" t="s">
        <v>919</v>
      </c>
      <c r="B120" s="375" t="s">
        <v>920</v>
      </c>
      <c r="C120" s="375" t="s">
        <v>921</v>
      </c>
    </row>
    <row r="121" spans="1:3" x14ac:dyDescent="0.2">
      <c r="A121" s="375" t="s">
        <v>922</v>
      </c>
      <c r="B121" s="375" t="s">
        <v>909</v>
      </c>
      <c r="C121" s="375" t="s">
        <v>910</v>
      </c>
    </row>
    <row r="122" spans="1:3" x14ac:dyDescent="0.2">
      <c r="A122" s="375" t="s">
        <v>923</v>
      </c>
      <c r="B122" s="375" t="s">
        <v>906</v>
      </c>
      <c r="C122" s="375" t="s">
        <v>924</v>
      </c>
    </row>
    <row r="123" spans="1:3" x14ac:dyDescent="0.2">
      <c r="A123" s="375" t="s">
        <v>925</v>
      </c>
      <c r="B123" s="375" t="s">
        <v>909</v>
      </c>
      <c r="C123" s="375" t="s">
        <v>926</v>
      </c>
    </row>
    <row r="124" spans="1:3" x14ac:dyDescent="0.2">
      <c r="A124" s="375" t="s">
        <v>927</v>
      </c>
      <c r="B124" s="375" t="s">
        <v>928</v>
      </c>
      <c r="C124" s="375" t="s">
        <v>929</v>
      </c>
    </row>
    <row r="125" spans="1:3" x14ac:dyDescent="0.2">
      <c r="A125" s="375" t="s">
        <v>930</v>
      </c>
      <c r="B125" s="375" t="s">
        <v>906</v>
      </c>
      <c r="C125" s="375" t="s">
        <v>931</v>
      </c>
    </row>
    <row r="126" spans="1:3" x14ac:dyDescent="0.2">
      <c r="A126" s="375" t="s">
        <v>932</v>
      </c>
      <c r="B126" s="375" t="s">
        <v>906</v>
      </c>
      <c r="C126" s="375" t="s">
        <v>933</v>
      </c>
    </row>
    <row r="127" spans="1:3" x14ac:dyDescent="0.2">
      <c r="A127" s="375" t="s">
        <v>934</v>
      </c>
      <c r="B127" s="375" t="s">
        <v>909</v>
      </c>
      <c r="C127" s="375" t="s">
        <v>910</v>
      </c>
    </row>
    <row r="128" spans="1:3" x14ac:dyDescent="0.2">
      <c r="A128" s="375" t="s">
        <v>935</v>
      </c>
      <c r="B128" s="375" t="s">
        <v>906</v>
      </c>
      <c r="C128" s="375" t="s">
        <v>936</v>
      </c>
    </row>
  </sheetData>
  <mergeCells count="8">
    <mergeCell ref="A98:C98"/>
    <mergeCell ref="A113:C113"/>
    <mergeCell ref="A3:C3"/>
    <mergeCell ref="A15:C15"/>
    <mergeCell ref="A33:C33"/>
    <mergeCell ref="A47:C47"/>
    <mergeCell ref="A73:C73"/>
    <mergeCell ref="A83:C8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selection activeCell="D21" sqref="D21"/>
    </sheetView>
  </sheetViews>
  <sheetFormatPr defaultRowHeight="12.75" x14ac:dyDescent="0.2"/>
  <cols>
    <col min="1" max="1" width="80.42578125" customWidth="1"/>
    <col min="2" max="5" width="19.85546875" customWidth="1"/>
  </cols>
  <sheetData>
    <row r="1" spans="1:5" x14ac:dyDescent="0.2">
      <c r="A1" s="128" t="s">
        <v>166</v>
      </c>
      <c r="B1" s="128"/>
      <c r="C1" s="128"/>
      <c r="D1" s="129"/>
      <c r="E1" s="129"/>
    </row>
    <row r="2" spans="1:5" ht="25.5" x14ac:dyDescent="0.2">
      <c r="A2" s="130" t="s">
        <v>167</v>
      </c>
      <c r="B2" s="130" t="s">
        <v>168</v>
      </c>
      <c r="C2" s="130" t="s">
        <v>169</v>
      </c>
      <c r="D2" s="131" t="s">
        <v>170</v>
      </c>
      <c r="E2" s="131" t="s">
        <v>171</v>
      </c>
    </row>
    <row r="3" spans="1:5" x14ac:dyDescent="0.2">
      <c r="A3" s="132" t="s">
        <v>172</v>
      </c>
      <c r="B3" s="133"/>
      <c r="C3" s="133"/>
      <c r="D3" s="133"/>
      <c r="E3" s="133"/>
    </row>
    <row r="4" spans="1:5" ht="25.5" x14ac:dyDescent="0.2">
      <c r="A4" s="134" t="s">
        <v>173</v>
      </c>
      <c r="B4" s="135" t="s">
        <v>174</v>
      </c>
      <c r="C4" s="136">
        <v>43230</v>
      </c>
      <c r="D4" s="136">
        <v>43311</v>
      </c>
      <c r="E4" s="136">
        <v>43335</v>
      </c>
    </row>
    <row r="5" spans="1:5" x14ac:dyDescent="0.2">
      <c r="A5" s="137" t="s">
        <v>175</v>
      </c>
      <c r="B5" s="138" t="s">
        <v>174</v>
      </c>
      <c r="C5" s="136">
        <v>43244</v>
      </c>
      <c r="D5" s="136">
        <v>43311</v>
      </c>
      <c r="E5" s="136">
        <v>43335</v>
      </c>
    </row>
    <row r="6" spans="1:5" x14ac:dyDescent="0.2">
      <c r="A6" s="137" t="s">
        <v>176</v>
      </c>
      <c r="B6" s="138" t="s">
        <v>177</v>
      </c>
      <c r="C6" s="136">
        <v>43279</v>
      </c>
      <c r="D6" s="136">
        <v>43336</v>
      </c>
      <c r="E6" s="136" t="s">
        <v>178</v>
      </c>
    </row>
    <row r="7" spans="1:5" x14ac:dyDescent="0.2">
      <c r="A7" s="139" t="s">
        <v>179</v>
      </c>
      <c r="B7" s="135" t="s">
        <v>174</v>
      </c>
      <c r="C7" s="136">
        <v>43328</v>
      </c>
      <c r="D7" s="136">
        <v>43413</v>
      </c>
      <c r="E7" s="136">
        <v>43509</v>
      </c>
    </row>
    <row r="8" spans="1:5" x14ac:dyDescent="0.2">
      <c r="A8" s="137" t="s">
        <v>180</v>
      </c>
      <c r="B8" s="138" t="s">
        <v>181</v>
      </c>
      <c r="C8" s="136">
        <v>43328</v>
      </c>
      <c r="D8" s="136">
        <v>43413</v>
      </c>
      <c r="E8" s="136">
        <v>43510</v>
      </c>
    </row>
    <row r="9" spans="1:5" x14ac:dyDescent="0.2">
      <c r="A9" s="139" t="s">
        <v>182</v>
      </c>
      <c r="B9" s="135" t="s">
        <v>183</v>
      </c>
      <c r="C9" s="136">
        <v>43335</v>
      </c>
      <c r="D9" s="136">
        <v>43413</v>
      </c>
      <c r="E9" s="136">
        <v>43509</v>
      </c>
    </row>
    <row r="10" spans="1:5" x14ac:dyDescent="0.2">
      <c r="A10" s="140" t="s">
        <v>184</v>
      </c>
      <c r="B10" s="141" t="s">
        <v>185</v>
      </c>
      <c r="C10" s="136">
        <v>43356</v>
      </c>
      <c r="D10" s="136">
        <v>43402</v>
      </c>
      <c r="E10" s="136">
        <v>43413</v>
      </c>
    </row>
    <row r="11" spans="1:5" x14ac:dyDescent="0.2">
      <c r="A11" s="140" t="s">
        <v>186</v>
      </c>
      <c r="B11" s="141" t="s">
        <v>187</v>
      </c>
      <c r="C11" s="142" t="s">
        <v>178</v>
      </c>
      <c r="D11" s="142" t="s">
        <v>178</v>
      </c>
      <c r="E11" s="142" t="s">
        <v>188</v>
      </c>
    </row>
    <row r="12" spans="1:5" ht="25.5" x14ac:dyDescent="0.2">
      <c r="A12" s="140" t="s">
        <v>189</v>
      </c>
      <c r="B12" s="141" t="s">
        <v>190</v>
      </c>
      <c r="C12" s="142" t="s">
        <v>178</v>
      </c>
      <c r="D12" s="142" t="s">
        <v>188</v>
      </c>
      <c r="E12" s="142" t="s">
        <v>188</v>
      </c>
    </row>
    <row r="13" spans="1:5" x14ac:dyDescent="0.2">
      <c r="A13" s="140" t="s">
        <v>191</v>
      </c>
      <c r="B13" s="141" t="s">
        <v>192</v>
      </c>
      <c r="C13" s="142" t="s">
        <v>178</v>
      </c>
      <c r="D13" s="142" t="s">
        <v>188</v>
      </c>
      <c r="E13" s="142" t="s">
        <v>188</v>
      </c>
    </row>
    <row r="14" spans="1:5" ht="25.5" x14ac:dyDescent="0.2">
      <c r="A14" s="140" t="s">
        <v>193</v>
      </c>
      <c r="B14" s="141" t="s">
        <v>190</v>
      </c>
      <c r="C14" s="142" t="s">
        <v>188</v>
      </c>
      <c r="D14" s="142" t="s">
        <v>188</v>
      </c>
      <c r="E14" s="142" t="s">
        <v>188</v>
      </c>
    </row>
    <row r="15" spans="1:5" x14ac:dyDescent="0.2">
      <c r="A15" s="140" t="s">
        <v>194</v>
      </c>
      <c r="B15" s="141" t="s">
        <v>190</v>
      </c>
      <c r="C15" s="142" t="s">
        <v>188</v>
      </c>
      <c r="D15" s="142" t="s">
        <v>188</v>
      </c>
      <c r="E15" s="142" t="s">
        <v>188</v>
      </c>
    </row>
    <row r="16" spans="1:5" ht="25.5" x14ac:dyDescent="0.2">
      <c r="A16" s="134" t="s">
        <v>195</v>
      </c>
      <c r="B16" s="141" t="s">
        <v>196</v>
      </c>
      <c r="C16" s="142" t="s">
        <v>188</v>
      </c>
      <c r="D16" s="142" t="s">
        <v>197</v>
      </c>
      <c r="E16" s="142" t="s">
        <v>197</v>
      </c>
    </row>
    <row r="17" spans="1:5" x14ac:dyDescent="0.2">
      <c r="A17" s="143" t="s">
        <v>198</v>
      </c>
      <c r="B17" s="141" t="s">
        <v>199</v>
      </c>
      <c r="C17" s="142" t="s">
        <v>200</v>
      </c>
      <c r="D17" s="142" t="s">
        <v>200</v>
      </c>
      <c r="E17" s="142" t="s">
        <v>201</v>
      </c>
    </row>
    <row r="18" spans="1:5" x14ac:dyDescent="0.2">
      <c r="A18" s="144"/>
      <c r="B18" s="144"/>
      <c r="C18" s="144"/>
      <c r="D18" s="144"/>
      <c r="E18" s="144"/>
    </row>
    <row r="19" spans="1:5" ht="38.25" x14ac:dyDescent="0.2">
      <c r="A19" s="130" t="s">
        <v>167</v>
      </c>
      <c r="B19" s="130" t="s">
        <v>168</v>
      </c>
      <c r="C19" s="145" t="s">
        <v>202</v>
      </c>
      <c r="D19" s="146"/>
      <c r="E19" s="146"/>
    </row>
    <row r="20" spans="1:5" x14ac:dyDescent="0.2">
      <c r="A20" s="147" t="s">
        <v>203</v>
      </c>
      <c r="B20" s="147"/>
      <c r="C20" s="147"/>
      <c r="D20" s="148"/>
      <c r="E20" s="129"/>
    </row>
    <row r="21" spans="1:5" ht="25.5" x14ac:dyDescent="0.2">
      <c r="A21" s="140" t="s">
        <v>204</v>
      </c>
      <c r="B21" s="141" t="s">
        <v>205</v>
      </c>
      <c r="C21" s="149">
        <v>43230</v>
      </c>
      <c r="D21" s="148"/>
      <c r="E21" s="129"/>
    </row>
    <row r="22" spans="1:5" x14ac:dyDescent="0.2">
      <c r="A22" s="140" t="s">
        <v>206</v>
      </c>
      <c r="B22" s="138" t="s">
        <v>207</v>
      </c>
      <c r="C22" s="149">
        <v>43363</v>
      </c>
      <c r="D22" s="150"/>
      <c r="E22" s="129"/>
    </row>
    <row r="23" spans="1:5" x14ac:dyDescent="0.2">
      <c r="A23" s="140" t="s">
        <v>208</v>
      </c>
      <c r="B23" s="141" t="s">
        <v>209</v>
      </c>
      <c r="C23" s="149">
        <v>43391</v>
      </c>
      <c r="D23" s="151"/>
      <c r="E23" s="129"/>
    </row>
    <row r="24" spans="1:5" x14ac:dyDescent="0.2">
      <c r="A24" s="152" t="s">
        <v>210</v>
      </c>
      <c r="B24" s="138" t="s">
        <v>211</v>
      </c>
      <c r="C24" s="149">
        <v>43440</v>
      </c>
      <c r="E24" s="129"/>
    </row>
    <row r="25" spans="1:5" ht="25.5" x14ac:dyDescent="0.2">
      <c r="A25" s="140" t="s">
        <v>212</v>
      </c>
      <c r="B25" s="141" t="s">
        <v>213</v>
      </c>
      <c r="C25" s="149">
        <v>43559</v>
      </c>
      <c r="D25" s="151"/>
      <c r="E25" s="129"/>
    </row>
    <row r="26" spans="1:5" ht="25.5" x14ac:dyDescent="0.2">
      <c r="A26" s="140" t="s">
        <v>214</v>
      </c>
      <c r="B26" s="141" t="s">
        <v>190</v>
      </c>
      <c r="C26" s="153" t="s">
        <v>188</v>
      </c>
      <c r="D26" s="151"/>
      <c r="E26" s="129"/>
    </row>
    <row r="27" spans="1:5" x14ac:dyDescent="0.2">
      <c r="A27" s="140" t="s">
        <v>215</v>
      </c>
      <c r="B27" s="141" t="s">
        <v>216</v>
      </c>
      <c r="C27" s="153" t="s">
        <v>188</v>
      </c>
      <c r="D27" s="151"/>
      <c r="E27" s="129"/>
    </row>
    <row r="28" spans="1:5" x14ac:dyDescent="0.2">
      <c r="A28" s="140" t="s">
        <v>217</v>
      </c>
      <c r="B28" s="141" t="s">
        <v>190</v>
      </c>
      <c r="C28" s="153" t="s">
        <v>188</v>
      </c>
      <c r="D28" s="151"/>
      <c r="E28" s="129"/>
    </row>
    <row r="29" spans="1:5" x14ac:dyDescent="0.2">
      <c r="A29" s="140" t="s">
        <v>218</v>
      </c>
      <c r="B29" s="141" t="s">
        <v>190</v>
      </c>
      <c r="C29" s="141" t="s">
        <v>219</v>
      </c>
    </row>
    <row r="30" spans="1:5" x14ac:dyDescent="0.2">
      <c r="A30" s="152"/>
      <c r="B30" s="154"/>
      <c r="C30" s="154"/>
    </row>
    <row r="31" spans="1:5" x14ac:dyDescent="0.2">
      <c r="A31" s="155" t="s">
        <v>220</v>
      </c>
      <c r="B31" s="144"/>
      <c r="C31" s="156"/>
      <c r="D31" s="144"/>
      <c r="E31" s="144"/>
    </row>
    <row r="32" spans="1:5" ht="25.5" x14ac:dyDescent="0.2">
      <c r="A32" s="157" t="s">
        <v>221</v>
      </c>
      <c r="B32" s="144"/>
      <c r="C32" s="156"/>
      <c r="D32" s="144"/>
      <c r="E32" s="144"/>
    </row>
    <row r="33" spans="1:5" ht="25.5" x14ac:dyDescent="0.2">
      <c r="A33" s="157" t="s">
        <v>222</v>
      </c>
      <c r="B33" s="144"/>
      <c r="C33" s="156"/>
      <c r="D33" s="144"/>
      <c r="E33" s="144"/>
    </row>
    <row r="34" spans="1:5" ht="25.5" x14ac:dyDescent="0.2">
      <c r="A34" s="158" t="s">
        <v>223</v>
      </c>
      <c r="B34" s="144"/>
      <c r="C34" s="156"/>
      <c r="D34" s="144"/>
      <c r="E34" s="144"/>
    </row>
    <row r="35" spans="1:5" ht="25.5" x14ac:dyDescent="0.2">
      <c r="A35" s="159" t="s">
        <v>224</v>
      </c>
      <c r="B35" s="144"/>
      <c r="C35" s="156"/>
      <c r="D35" s="144"/>
      <c r="E35" s="144"/>
    </row>
    <row r="36" spans="1:5" ht="38.25" x14ac:dyDescent="0.2">
      <c r="A36" s="160" t="s">
        <v>225</v>
      </c>
      <c r="B36" s="144"/>
      <c r="C36" s="156"/>
      <c r="D36" s="144"/>
      <c r="E36" s="144"/>
    </row>
    <row r="37" spans="1:5" ht="25.5" x14ac:dyDescent="0.2">
      <c r="A37" s="158" t="s">
        <v>226</v>
      </c>
      <c r="B37" s="144"/>
      <c r="C37" s="156"/>
      <c r="D37" s="144"/>
      <c r="E37" s="144"/>
    </row>
    <row r="38" spans="1:5" ht="114.75" x14ac:dyDescent="0.2">
      <c r="A38" s="161" t="s">
        <v>227</v>
      </c>
      <c r="B38" s="144"/>
      <c r="C38" s="156"/>
      <c r="D38" s="144"/>
      <c r="E38" s="144"/>
    </row>
  </sheetData>
  <mergeCells count="3">
    <mergeCell ref="A1:C1"/>
    <mergeCell ref="A3:E3"/>
    <mergeCell ref="A20:C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8"/>
  <sheetViews>
    <sheetView workbookViewId="0">
      <selection activeCell="A3" sqref="A3:B3"/>
    </sheetView>
  </sheetViews>
  <sheetFormatPr defaultRowHeight="12.75" x14ac:dyDescent="0.2"/>
  <cols>
    <col min="1" max="1" width="56" customWidth="1"/>
    <col min="2" max="2" width="30.7109375" customWidth="1"/>
    <col min="3" max="7" width="13.85546875" customWidth="1"/>
  </cols>
  <sheetData>
    <row r="1" spans="1:7" ht="18.75" x14ac:dyDescent="0.2">
      <c r="A1" s="322" t="s">
        <v>507</v>
      </c>
      <c r="B1" s="322"/>
      <c r="C1" s="323"/>
      <c r="D1" s="323"/>
      <c r="E1" s="323"/>
      <c r="F1" s="323"/>
      <c r="G1" s="323"/>
    </row>
    <row r="2" spans="1:7" ht="75" x14ac:dyDescent="0.2">
      <c r="A2" s="324" t="s">
        <v>167</v>
      </c>
      <c r="B2" s="325" t="s">
        <v>508</v>
      </c>
      <c r="C2" s="326" t="s">
        <v>509</v>
      </c>
      <c r="D2" s="326" t="s">
        <v>510</v>
      </c>
      <c r="E2" s="326" t="s">
        <v>511</v>
      </c>
      <c r="F2" s="326" t="s">
        <v>512</v>
      </c>
      <c r="G2" s="326" t="s">
        <v>513</v>
      </c>
    </row>
    <row r="3" spans="1:7" ht="15" x14ac:dyDescent="0.2">
      <c r="A3" s="327" t="s">
        <v>514</v>
      </c>
      <c r="B3" s="328"/>
      <c r="C3" s="329"/>
      <c r="D3" s="329"/>
      <c r="E3" s="329"/>
      <c r="F3" s="329"/>
      <c r="G3" s="330"/>
    </row>
    <row r="4" spans="1:7" ht="15" x14ac:dyDescent="0.2">
      <c r="A4" s="331" t="s">
        <v>515</v>
      </c>
      <c r="B4" s="332" t="s">
        <v>516</v>
      </c>
      <c r="C4" s="333"/>
      <c r="D4" s="333">
        <v>243.14495876954956</v>
      </c>
      <c r="E4" s="333">
        <v>128.69999999999999</v>
      </c>
      <c r="F4" s="333">
        <v>174.3</v>
      </c>
      <c r="G4" s="333">
        <v>200.61458637018018</v>
      </c>
    </row>
    <row r="5" spans="1:7" ht="15" x14ac:dyDescent="0.2">
      <c r="A5" s="331" t="s">
        <v>517</v>
      </c>
      <c r="B5" s="332" t="s">
        <v>518</v>
      </c>
      <c r="C5" s="333"/>
      <c r="D5" s="333">
        <v>0</v>
      </c>
      <c r="E5" s="333">
        <v>0</v>
      </c>
      <c r="F5" s="333">
        <v>0</v>
      </c>
      <c r="G5" s="333">
        <v>0</v>
      </c>
    </row>
    <row r="6" spans="1:7" ht="15" x14ac:dyDescent="0.25">
      <c r="A6" s="334"/>
      <c r="B6" s="332" t="s">
        <v>199</v>
      </c>
      <c r="C6" s="333"/>
      <c r="D6" s="333">
        <v>0</v>
      </c>
      <c r="E6" s="333">
        <v>0.1</v>
      </c>
      <c r="F6" s="333">
        <v>0</v>
      </c>
      <c r="G6" s="333">
        <v>0</v>
      </c>
    </row>
    <row r="7" spans="1:7" ht="15" x14ac:dyDescent="0.25">
      <c r="A7" s="334" t="s">
        <v>519</v>
      </c>
      <c r="B7" s="332" t="s">
        <v>199</v>
      </c>
      <c r="C7" s="333"/>
      <c r="D7" s="333">
        <v>0</v>
      </c>
      <c r="E7" s="333">
        <v>0</v>
      </c>
      <c r="F7" s="333">
        <v>0</v>
      </c>
      <c r="G7" s="333">
        <v>0</v>
      </c>
    </row>
    <row r="8" spans="1:7" ht="15" x14ac:dyDescent="0.25">
      <c r="A8" s="334" t="s">
        <v>520</v>
      </c>
      <c r="B8" s="332" t="s">
        <v>183</v>
      </c>
      <c r="C8" s="333"/>
      <c r="D8" s="333">
        <v>0</v>
      </c>
      <c r="E8" s="333">
        <v>0</v>
      </c>
      <c r="F8" s="333">
        <v>0</v>
      </c>
      <c r="G8" s="333">
        <v>0</v>
      </c>
    </row>
    <row r="9" spans="1:7" ht="15" x14ac:dyDescent="0.2">
      <c r="A9" s="331" t="s">
        <v>521</v>
      </c>
      <c r="B9" s="332" t="s">
        <v>522</v>
      </c>
      <c r="C9" s="333"/>
      <c r="D9" s="333">
        <v>0</v>
      </c>
      <c r="E9" s="333">
        <v>3.3</v>
      </c>
      <c r="F9" s="333">
        <v>0</v>
      </c>
      <c r="G9" s="333">
        <v>1.0090856399999999</v>
      </c>
    </row>
    <row r="10" spans="1:7" ht="15" x14ac:dyDescent="0.2">
      <c r="A10" s="331" t="s">
        <v>523</v>
      </c>
      <c r="B10" s="332" t="s">
        <v>524</v>
      </c>
      <c r="C10" s="333"/>
      <c r="D10" s="333">
        <v>751.2650798104504</v>
      </c>
      <c r="E10" s="333">
        <v>93.8</v>
      </c>
      <c r="F10" s="333">
        <v>92.1</v>
      </c>
      <c r="G10" s="333">
        <v>88.960358809819823</v>
      </c>
    </row>
    <row r="11" spans="1:7" ht="15" x14ac:dyDescent="0.25">
      <c r="A11" s="334" t="s">
        <v>525</v>
      </c>
      <c r="B11" s="332" t="s">
        <v>213</v>
      </c>
      <c r="C11" s="333"/>
      <c r="D11" s="333">
        <v>0</v>
      </c>
      <c r="E11" s="333">
        <v>0.1</v>
      </c>
      <c r="F11" s="333">
        <v>0</v>
      </c>
      <c r="G11" s="333">
        <v>0</v>
      </c>
    </row>
    <row r="12" spans="1:7" ht="15" x14ac:dyDescent="0.25">
      <c r="A12" s="334" t="s">
        <v>526</v>
      </c>
      <c r="B12" s="332" t="s">
        <v>527</v>
      </c>
      <c r="C12" s="333"/>
      <c r="D12" s="333">
        <v>0</v>
      </c>
      <c r="E12" s="333">
        <v>0</v>
      </c>
      <c r="F12" s="333">
        <v>0</v>
      </c>
      <c r="G12" s="333">
        <v>0</v>
      </c>
    </row>
    <row r="13" spans="1:7" ht="15" x14ac:dyDescent="0.25">
      <c r="A13" s="334" t="s">
        <v>528</v>
      </c>
      <c r="B13" s="332" t="s">
        <v>529</v>
      </c>
      <c r="C13" s="333"/>
      <c r="D13" s="333">
        <v>0</v>
      </c>
      <c r="E13" s="333">
        <v>0</v>
      </c>
      <c r="F13" s="333">
        <v>0</v>
      </c>
      <c r="G13" s="333">
        <v>0</v>
      </c>
    </row>
    <row r="14" spans="1:7" ht="15" x14ac:dyDescent="0.2">
      <c r="A14" s="335" t="s">
        <v>530</v>
      </c>
      <c r="B14" s="336"/>
      <c r="C14" s="337">
        <v>1485.8</v>
      </c>
      <c r="D14" s="337">
        <v>994.41003857999999</v>
      </c>
      <c r="E14" s="337">
        <v>225.99999999999997</v>
      </c>
      <c r="F14" s="337">
        <v>266.39999999999998</v>
      </c>
      <c r="G14" s="337">
        <v>290.58403082000001</v>
      </c>
    </row>
    <row r="15" spans="1:7" ht="15" x14ac:dyDescent="0.2">
      <c r="A15" s="327" t="s">
        <v>531</v>
      </c>
      <c r="B15" s="328"/>
      <c r="C15" s="329"/>
      <c r="D15" s="329"/>
      <c r="E15" s="329"/>
      <c r="F15" s="329"/>
      <c r="G15" s="330"/>
    </row>
    <row r="16" spans="1:7" ht="15" x14ac:dyDescent="0.2">
      <c r="A16" s="331" t="s">
        <v>532</v>
      </c>
      <c r="B16" s="332" t="s">
        <v>522</v>
      </c>
      <c r="C16" s="333"/>
      <c r="D16" s="333">
        <v>0</v>
      </c>
      <c r="E16" s="333">
        <v>0</v>
      </c>
      <c r="F16" s="333">
        <v>0</v>
      </c>
      <c r="G16" s="333">
        <v>0</v>
      </c>
    </row>
    <row r="17" spans="1:7" ht="15" x14ac:dyDescent="0.2">
      <c r="A17" s="331" t="s">
        <v>533</v>
      </c>
      <c r="B17" s="332" t="s">
        <v>522</v>
      </c>
      <c r="C17" s="333"/>
      <c r="D17" s="333">
        <v>115.83378143</v>
      </c>
      <c r="E17" s="333">
        <v>0</v>
      </c>
      <c r="F17" s="333">
        <v>0</v>
      </c>
      <c r="G17" s="333">
        <v>0</v>
      </c>
    </row>
    <row r="18" spans="1:7" ht="17.25" x14ac:dyDescent="0.2">
      <c r="A18" s="331" t="s">
        <v>534</v>
      </c>
      <c r="B18" s="332" t="s">
        <v>535</v>
      </c>
      <c r="C18" s="333"/>
      <c r="D18" s="333">
        <v>11.71051744</v>
      </c>
      <c r="E18" s="333">
        <v>0</v>
      </c>
      <c r="F18" s="333">
        <v>0</v>
      </c>
      <c r="G18" s="333">
        <v>8.5586560000000006E-2</v>
      </c>
    </row>
    <row r="19" spans="1:7" ht="15" x14ac:dyDescent="0.2">
      <c r="A19" s="331" t="s">
        <v>536</v>
      </c>
      <c r="B19" s="332" t="s">
        <v>537</v>
      </c>
      <c r="C19" s="333"/>
      <c r="D19" s="333">
        <v>20.155978350000002</v>
      </c>
      <c r="E19" s="333">
        <v>0</v>
      </c>
      <c r="F19" s="333">
        <v>0</v>
      </c>
      <c r="G19" s="333">
        <v>0</v>
      </c>
    </row>
    <row r="20" spans="1:7" ht="15" x14ac:dyDescent="0.2">
      <c r="A20" s="331" t="s">
        <v>538</v>
      </c>
      <c r="B20" s="332" t="s">
        <v>539</v>
      </c>
      <c r="C20" s="333"/>
      <c r="D20" s="333">
        <v>9.6338048999999994</v>
      </c>
      <c r="E20" s="333">
        <v>0</v>
      </c>
      <c r="F20" s="333">
        <v>0</v>
      </c>
      <c r="G20" s="333">
        <v>0</v>
      </c>
    </row>
    <row r="21" spans="1:7" ht="15" x14ac:dyDescent="0.2">
      <c r="A21" s="331" t="s">
        <v>540</v>
      </c>
      <c r="B21" s="332" t="s">
        <v>183</v>
      </c>
      <c r="C21" s="333"/>
      <c r="D21" s="333">
        <v>61.987520539999998</v>
      </c>
      <c r="E21" s="333">
        <v>0</v>
      </c>
      <c r="F21" s="333">
        <v>0</v>
      </c>
      <c r="G21" s="333">
        <v>0</v>
      </c>
    </row>
    <row r="22" spans="1:7" ht="15" x14ac:dyDescent="0.2">
      <c r="A22" s="331" t="s">
        <v>541</v>
      </c>
      <c r="B22" s="332" t="s">
        <v>542</v>
      </c>
      <c r="C22" s="333"/>
      <c r="D22" s="333">
        <v>3.9490239300000001</v>
      </c>
      <c r="E22" s="333">
        <v>0</v>
      </c>
      <c r="F22" s="333">
        <v>0</v>
      </c>
      <c r="G22" s="333">
        <v>0</v>
      </c>
    </row>
    <row r="23" spans="1:7" ht="15" x14ac:dyDescent="0.2">
      <c r="A23" s="331" t="s">
        <v>543</v>
      </c>
      <c r="B23" s="332" t="s">
        <v>544</v>
      </c>
      <c r="C23" s="333"/>
      <c r="D23" s="333">
        <v>120.67933639</v>
      </c>
      <c r="E23" s="333">
        <v>0</v>
      </c>
      <c r="F23" s="333">
        <v>0</v>
      </c>
      <c r="G23" s="333">
        <v>0</v>
      </c>
    </row>
    <row r="24" spans="1:7" ht="15" x14ac:dyDescent="0.2">
      <c r="A24" s="331" t="s">
        <v>545</v>
      </c>
      <c r="B24" s="332" t="s">
        <v>216</v>
      </c>
      <c r="C24" s="333"/>
      <c r="D24" s="333">
        <v>828.91977861000009</v>
      </c>
      <c r="E24" s="333">
        <v>0</v>
      </c>
      <c r="F24" s="333">
        <v>0</v>
      </c>
      <c r="G24" s="333">
        <v>0</v>
      </c>
    </row>
    <row r="25" spans="1:7" ht="15" x14ac:dyDescent="0.2">
      <c r="A25" s="331" t="s">
        <v>546</v>
      </c>
      <c r="B25" s="332" t="s">
        <v>547</v>
      </c>
      <c r="C25" s="333"/>
      <c r="D25" s="333">
        <v>78.282167279999996</v>
      </c>
      <c r="E25" s="333">
        <v>0</v>
      </c>
      <c r="F25" s="333">
        <v>0</v>
      </c>
      <c r="G25" s="333">
        <v>0</v>
      </c>
    </row>
    <row r="26" spans="1:7" ht="15" x14ac:dyDescent="0.2">
      <c r="A26" s="331" t="s">
        <v>548</v>
      </c>
      <c r="B26" s="332" t="s">
        <v>542</v>
      </c>
      <c r="C26" s="333"/>
      <c r="D26" s="333">
        <v>4.0965736399999999</v>
      </c>
      <c r="E26" s="333">
        <v>0</v>
      </c>
      <c r="F26" s="333">
        <v>0</v>
      </c>
      <c r="G26" s="333">
        <v>0</v>
      </c>
    </row>
    <row r="27" spans="1:7" ht="15" x14ac:dyDescent="0.2">
      <c r="A27" s="331" t="s">
        <v>549</v>
      </c>
      <c r="B27" s="332" t="s">
        <v>550</v>
      </c>
      <c r="C27" s="333"/>
      <c r="D27" s="333">
        <v>71.841797630000002</v>
      </c>
      <c r="E27" s="333">
        <v>0</v>
      </c>
      <c r="F27" s="333">
        <v>0</v>
      </c>
      <c r="G27" s="333">
        <v>0</v>
      </c>
    </row>
    <row r="28" spans="1:7" ht="15" x14ac:dyDescent="0.2">
      <c r="A28" s="331" t="s">
        <v>551</v>
      </c>
      <c r="B28" s="332" t="s">
        <v>552</v>
      </c>
      <c r="C28" s="333"/>
      <c r="D28" s="333">
        <v>42.056788640000001</v>
      </c>
      <c r="E28" s="333">
        <v>15.2</v>
      </c>
      <c r="F28" s="333">
        <v>27.2</v>
      </c>
      <c r="G28" s="333">
        <v>19.77962458</v>
      </c>
    </row>
    <row r="29" spans="1:7" ht="17.25" x14ac:dyDescent="0.2">
      <c r="A29" s="331" t="s">
        <v>553</v>
      </c>
      <c r="B29" s="332" t="s">
        <v>554</v>
      </c>
      <c r="C29" s="333"/>
      <c r="D29" s="333">
        <v>34.542296710000002</v>
      </c>
      <c r="E29" s="333">
        <v>0</v>
      </c>
      <c r="F29" s="333">
        <v>0</v>
      </c>
      <c r="G29" s="333">
        <v>0</v>
      </c>
    </row>
    <row r="30" spans="1:7" ht="15" x14ac:dyDescent="0.2">
      <c r="A30" s="331" t="s">
        <v>555</v>
      </c>
      <c r="B30" s="332" t="s">
        <v>556</v>
      </c>
      <c r="C30" s="333"/>
      <c r="D30" s="333">
        <v>9.0149245100000002</v>
      </c>
      <c r="E30" s="333">
        <v>0</v>
      </c>
      <c r="F30" s="333">
        <v>0</v>
      </c>
      <c r="G30" s="333">
        <v>0</v>
      </c>
    </row>
    <row r="31" spans="1:7" ht="15" x14ac:dyDescent="0.2">
      <c r="A31" s="331" t="s">
        <v>557</v>
      </c>
      <c r="B31" s="332" t="s">
        <v>558</v>
      </c>
      <c r="C31" s="333"/>
      <c r="D31" s="333">
        <v>13.35286962</v>
      </c>
      <c r="E31" s="333">
        <v>0</v>
      </c>
      <c r="F31" s="333">
        <v>0</v>
      </c>
      <c r="G31" s="333">
        <v>0</v>
      </c>
    </row>
    <row r="32" spans="1:7" ht="15" x14ac:dyDescent="0.2">
      <c r="A32" s="335" t="s">
        <v>530</v>
      </c>
      <c r="B32" s="336"/>
      <c r="C32" s="337">
        <v>1457.8</v>
      </c>
      <c r="D32" s="337">
        <v>1426.0571596200002</v>
      </c>
      <c r="E32" s="337">
        <v>15.2</v>
      </c>
      <c r="F32" s="337">
        <v>27.2</v>
      </c>
      <c r="G32" s="337">
        <v>19.86521114</v>
      </c>
    </row>
    <row r="33" spans="1:7" ht="15" x14ac:dyDescent="0.2">
      <c r="A33" s="327" t="s">
        <v>559</v>
      </c>
      <c r="B33" s="328"/>
      <c r="C33" s="329"/>
      <c r="D33" s="329"/>
      <c r="E33" s="329"/>
      <c r="F33" s="329"/>
      <c r="G33" s="330"/>
    </row>
    <row r="34" spans="1:7" ht="15" x14ac:dyDescent="0.2">
      <c r="A34" s="331" t="s">
        <v>560</v>
      </c>
      <c r="B34" s="332" t="s">
        <v>561</v>
      </c>
      <c r="C34" s="333"/>
      <c r="D34" s="333">
        <v>4.2675466599999998</v>
      </c>
      <c r="E34" s="333">
        <v>1.8</v>
      </c>
      <c r="F34" s="333">
        <v>0</v>
      </c>
      <c r="G34" s="333">
        <v>0</v>
      </c>
    </row>
    <row r="35" spans="1:7" ht="17.25" x14ac:dyDescent="0.2">
      <c r="A35" s="331" t="s">
        <v>553</v>
      </c>
      <c r="B35" s="332" t="s">
        <v>554</v>
      </c>
      <c r="C35" s="333"/>
      <c r="D35" s="333">
        <v>301.87872951999998</v>
      </c>
      <c r="E35" s="333">
        <v>57.9</v>
      </c>
      <c r="F35" s="333">
        <v>138.80000000000001</v>
      </c>
      <c r="G35" s="333">
        <v>108.40666</v>
      </c>
    </row>
    <row r="36" spans="1:7" ht="15" x14ac:dyDescent="0.2">
      <c r="A36" s="331" t="s">
        <v>520</v>
      </c>
      <c r="B36" s="332" t="s">
        <v>183</v>
      </c>
      <c r="C36" s="333"/>
      <c r="D36" s="333">
        <v>0</v>
      </c>
      <c r="E36" s="333">
        <v>0</v>
      </c>
      <c r="F36" s="333">
        <v>0</v>
      </c>
      <c r="G36" s="333">
        <v>0</v>
      </c>
    </row>
    <row r="37" spans="1:7" ht="15" x14ac:dyDescent="0.2">
      <c r="A37" s="331" t="s">
        <v>562</v>
      </c>
      <c r="B37" s="332" t="s">
        <v>527</v>
      </c>
      <c r="C37" s="333"/>
      <c r="D37" s="333">
        <v>0</v>
      </c>
      <c r="E37" s="333">
        <v>57.1</v>
      </c>
      <c r="F37" s="333">
        <v>0</v>
      </c>
      <c r="G37" s="333">
        <v>0</v>
      </c>
    </row>
    <row r="38" spans="1:7" ht="15" x14ac:dyDescent="0.2">
      <c r="A38" s="331" t="s">
        <v>525</v>
      </c>
      <c r="B38" s="332" t="s">
        <v>213</v>
      </c>
      <c r="C38" s="333"/>
      <c r="D38" s="333">
        <v>0</v>
      </c>
      <c r="E38" s="333">
        <v>75.599999999999994</v>
      </c>
      <c r="F38" s="333">
        <v>0</v>
      </c>
      <c r="G38" s="333">
        <v>3.0830787900000001</v>
      </c>
    </row>
    <row r="39" spans="1:7" ht="15" x14ac:dyDescent="0.2">
      <c r="A39" s="335" t="s">
        <v>530</v>
      </c>
      <c r="B39" s="336"/>
      <c r="C39" s="337">
        <v>707.9</v>
      </c>
      <c r="D39" s="337">
        <v>306.14627617999997</v>
      </c>
      <c r="E39" s="337">
        <v>192.39999999999998</v>
      </c>
      <c r="F39" s="337">
        <v>138.80000000000001</v>
      </c>
      <c r="G39" s="337">
        <v>111.48973879</v>
      </c>
    </row>
    <row r="40" spans="1:7" ht="15" x14ac:dyDescent="0.2">
      <c r="A40" s="327" t="s">
        <v>563</v>
      </c>
      <c r="B40" s="328"/>
      <c r="C40" s="329"/>
      <c r="D40" s="329"/>
      <c r="E40" s="329"/>
      <c r="F40" s="329"/>
      <c r="G40" s="330"/>
    </row>
    <row r="41" spans="1:7" ht="17.25" x14ac:dyDescent="0.2">
      <c r="A41" s="331" t="s">
        <v>553</v>
      </c>
      <c r="B41" s="332" t="s">
        <v>554</v>
      </c>
      <c r="C41" s="333"/>
      <c r="D41" s="333">
        <v>489.35677442000002</v>
      </c>
      <c r="E41" s="333">
        <v>0</v>
      </c>
      <c r="F41" s="333">
        <v>0</v>
      </c>
      <c r="G41" s="333">
        <v>7.12199955</v>
      </c>
    </row>
    <row r="42" spans="1:7" ht="15" x14ac:dyDescent="0.2">
      <c r="A42" s="331" t="s">
        <v>564</v>
      </c>
      <c r="B42" s="332" t="s">
        <v>565</v>
      </c>
      <c r="C42" s="333"/>
      <c r="D42" s="333">
        <v>0</v>
      </c>
      <c r="E42" s="333">
        <v>0</v>
      </c>
      <c r="F42" s="333">
        <v>0</v>
      </c>
      <c r="G42" s="333">
        <v>0</v>
      </c>
    </row>
    <row r="43" spans="1:7" ht="15" x14ac:dyDescent="0.2">
      <c r="A43" s="331" t="s">
        <v>551</v>
      </c>
      <c r="B43" s="332" t="s">
        <v>552</v>
      </c>
      <c r="C43" s="333"/>
      <c r="D43" s="333">
        <v>0</v>
      </c>
      <c r="E43" s="333">
        <v>1.3</v>
      </c>
      <c r="F43" s="333">
        <v>7.9</v>
      </c>
      <c r="G43" s="333">
        <v>0</v>
      </c>
    </row>
    <row r="44" spans="1:7" ht="15" x14ac:dyDescent="0.2">
      <c r="A44" s="335" t="s">
        <v>530</v>
      </c>
      <c r="B44" s="336"/>
      <c r="C44" s="337">
        <v>597.4</v>
      </c>
      <c r="D44" s="337">
        <v>489.35677442000002</v>
      </c>
      <c r="E44" s="337">
        <v>1.3</v>
      </c>
      <c r="F44" s="337">
        <v>7.9</v>
      </c>
      <c r="G44" s="337">
        <v>7.12199955</v>
      </c>
    </row>
    <row r="45" spans="1:7" ht="15" x14ac:dyDescent="0.2">
      <c r="A45" s="327" t="s">
        <v>566</v>
      </c>
      <c r="B45" s="328"/>
      <c r="C45" s="329"/>
      <c r="D45" s="329"/>
      <c r="E45" s="329"/>
      <c r="F45" s="329"/>
      <c r="G45" s="330"/>
    </row>
    <row r="46" spans="1:7" ht="15" x14ac:dyDescent="0.25">
      <c r="A46" s="338" t="s">
        <v>567</v>
      </c>
      <c r="B46" s="332" t="s">
        <v>213</v>
      </c>
      <c r="C46" s="339">
        <v>495.6</v>
      </c>
      <c r="D46" s="339">
        <v>0</v>
      </c>
      <c r="E46" s="339">
        <v>0</v>
      </c>
      <c r="F46" s="340">
        <v>22.7</v>
      </c>
      <c r="G46" s="339">
        <v>24.9487992</v>
      </c>
    </row>
    <row r="47" spans="1:7" ht="17.25" x14ac:dyDescent="0.2">
      <c r="A47" s="341" t="s">
        <v>568</v>
      </c>
      <c r="B47" s="342"/>
      <c r="C47" s="329"/>
      <c r="D47" s="329"/>
      <c r="E47" s="329"/>
      <c r="F47" s="329"/>
      <c r="G47" s="330"/>
    </row>
    <row r="48" spans="1:7" ht="15" x14ac:dyDescent="0.2">
      <c r="A48" s="331" t="s">
        <v>569</v>
      </c>
      <c r="B48" s="332" t="s">
        <v>570</v>
      </c>
      <c r="C48" s="339">
        <v>465.6</v>
      </c>
      <c r="D48" s="339">
        <v>28.784352389999999</v>
      </c>
      <c r="E48" s="339">
        <v>100</v>
      </c>
      <c r="F48" s="340">
        <v>90</v>
      </c>
      <c r="G48" s="339">
        <v>111.32546772000001</v>
      </c>
    </row>
    <row r="49" spans="1:7" ht="17.25" x14ac:dyDescent="0.2">
      <c r="A49" s="343" t="s">
        <v>571</v>
      </c>
      <c r="B49" s="342"/>
      <c r="C49" s="329"/>
      <c r="D49" s="329"/>
      <c r="E49" s="329"/>
      <c r="F49" s="329"/>
      <c r="G49" s="330"/>
    </row>
    <row r="50" spans="1:7" ht="15" x14ac:dyDescent="0.2">
      <c r="A50" s="331" t="s">
        <v>515</v>
      </c>
      <c r="B50" s="332" t="s">
        <v>516</v>
      </c>
      <c r="C50" s="333"/>
      <c r="D50" s="333">
        <v>40.180615454316708</v>
      </c>
      <c r="E50" s="333">
        <v>7.9</v>
      </c>
      <c r="F50" s="333">
        <v>5.6</v>
      </c>
      <c r="G50" s="333">
        <v>4.9997292924295005</v>
      </c>
    </row>
    <row r="51" spans="1:7" ht="15" x14ac:dyDescent="0.2">
      <c r="A51" s="331" t="s">
        <v>538</v>
      </c>
      <c r="B51" s="332" t="s">
        <v>539</v>
      </c>
      <c r="C51" s="333"/>
      <c r="D51" s="333">
        <v>44.471408149219087</v>
      </c>
      <c r="E51" s="333">
        <v>1.9</v>
      </c>
      <c r="F51" s="333">
        <v>6.4</v>
      </c>
      <c r="G51" s="333">
        <v>4.5583598927765729</v>
      </c>
    </row>
    <row r="52" spans="1:7" ht="15" x14ac:dyDescent="0.2">
      <c r="A52" s="331" t="s">
        <v>572</v>
      </c>
      <c r="B52" s="332" t="s">
        <v>552</v>
      </c>
      <c r="C52" s="333"/>
      <c r="D52" s="333">
        <v>0.90399110000000005</v>
      </c>
      <c r="E52" s="333">
        <v>5.0999999999999996</v>
      </c>
      <c r="F52" s="333">
        <v>0</v>
      </c>
      <c r="G52" s="333">
        <v>0</v>
      </c>
    </row>
    <row r="53" spans="1:7" ht="15" x14ac:dyDescent="0.2">
      <c r="A53" s="331" t="s">
        <v>573</v>
      </c>
      <c r="B53" s="332" t="s">
        <v>574</v>
      </c>
      <c r="C53" s="333"/>
      <c r="D53" s="333">
        <v>5.1278624410845985</v>
      </c>
      <c r="E53" s="333">
        <v>5.9</v>
      </c>
      <c r="F53" s="333">
        <v>11.6</v>
      </c>
      <c r="G53" s="333">
        <v>11.768089505032538</v>
      </c>
    </row>
    <row r="54" spans="1:7" ht="17.25" x14ac:dyDescent="0.2">
      <c r="A54" s="331" t="s">
        <v>575</v>
      </c>
      <c r="B54" s="332" t="s">
        <v>576</v>
      </c>
      <c r="C54" s="333"/>
      <c r="D54" s="333">
        <v>20.431319299023862</v>
      </c>
      <c r="E54" s="333">
        <v>8.6</v>
      </c>
      <c r="F54" s="333">
        <v>8</v>
      </c>
      <c r="G54" s="333">
        <v>7.3663249234707155</v>
      </c>
    </row>
    <row r="55" spans="1:7" ht="15" x14ac:dyDescent="0.2">
      <c r="A55" s="331" t="s">
        <v>577</v>
      </c>
      <c r="B55" s="332" t="s">
        <v>578</v>
      </c>
      <c r="C55" s="333"/>
      <c r="D55" s="333">
        <v>21.298468533806943</v>
      </c>
      <c r="E55" s="333">
        <v>9.6999999999999993</v>
      </c>
      <c r="F55" s="333">
        <v>14.9</v>
      </c>
      <c r="G55" s="333">
        <v>14.526912546464208</v>
      </c>
    </row>
    <row r="56" spans="1:7" ht="15" x14ac:dyDescent="0.2">
      <c r="A56" s="331" t="s">
        <v>579</v>
      </c>
      <c r="B56" s="332" t="s">
        <v>580</v>
      </c>
      <c r="C56" s="333"/>
      <c r="D56" s="333">
        <v>8.959677161789589</v>
      </c>
      <c r="E56" s="333">
        <v>0.3</v>
      </c>
      <c r="F56" s="333">
        <v>0.7</v>
      </c>
      <c r="G56" s="333">
        <v>0.71148000030368763</v>
      </c>
    </row>
    <row r="57" spans="1:7" ht="17.25" x14ac:dyDescent="0.2">
      <c r="A57" s="331" t="s">
        <v>553</v>
      </c>
      <c r="B57" s="332" t="s">
        <v>554</v>
      </c>
      <c r="C57" s="333"/>
      <c r="D57" s="333">
        <v>7.0166650355639915</v>
      </c>
      <c r="E57" s="333">
        <v>0.5</v>
      </c>
      <c r="F57" s="333">
        <v>0.5</v>
      </c>
      <c r="G57" s="333">
        <v>0.54098021021691978</v>
      </c>
    </row>
    <row r="58" spans="1:7" ht="15" x14ac:dyDescent="0.2">
      <c r="A58" s="331" t="s">
        <v>523</v>
      </c>
      <c r="B58" s="332" t="s">
        <v>581</v>
      </c>
      <c r="C58" s="333"/>
      <c r="D58" s="333">
        <v>29.815112744468546</v>
      </c>
      <c r="E58" s="333">
        <v>13.4</v>
      </c>
      <c r="F58" s="333">
        <v>14.6</v>
      </c>
      <c r="G58" s="333">
        <v>13.788867826334057</v>
      </c>
    </row>
    <row r="59" spans="1:7" ht="15" x14ac:dyDescent="0.2">
      <c r="A59" s="331" t="s">
        <v>520</v>
      </c>
      <c r="B59" s="332" t="s">
        <v>183</v>
      </c>
      <c r="C59" s="333"/>
      <c r="D59" s="333">
        <v>31.708879140813448</v>
      </c>
      <c r="E59" s="333">
        <v>11.2</v>
      </c>
      <c r="F59" s="333">
        <v>8.6999999999999993</v>
      </c>
      <c r="G59" s="333">
        <v>6.6159544737744032</v>
      </c>
    </row>
    <row r="60" spans="1:7" ht="15" x14ac:dyDescent="0.2">
      <c r="A60" s="331" t="s">
        <v>582</v>
      </c>
      <c r="B60" s="332" t="s">
        <v>527</v>
      </c>
      <c r="C60" s="333"/>
      <c r="D60" s="333">
        <v>6.5504409473535796</v>
      </c>
      <c r="E60" s="333">
        <v>2.4</v>
      </c>
      <c r="F60" s="333">
        <v>1.2</v>
      </c>
      <c r="G60" s="333">
        <v>0.77267083052060737</v>
      </c>
    </row>
    <row r="61" spans="1:7" ht="15" x14ac:dyDescent="0.2">
      <c r="A61" s="331" t="s">
        <v>525</v>
      </c>
      <c r="B61" s="332" t="s">
        <v>213</v>
      </c>
      <c r="C61" s="333"/>
      <c r="D61" s="333">
        <v>9.4389249179718018</v>
      </c>
      <c r="E61" s="333">
        <v>19.7</v>
      </c>
      <c r="F61" s="333">
        <v>11.5</v>
      </c>
      <c r="G61" s="333">
        <v>6.3836071549891544</v>
      </c>
    </row>
    <row r="62" spans="1:7" ht="15" x14ac:dyDescent="0.2">
      <c r="A62" s="331" t="s">
        <v>562</v>
      </c>
      <c r="B62" s="332" t="s">
        <v>527</v>
      </c>
      <c r="C62" s="333"/>
      <c r="D62" s="333">
        <v>25.318662624587851</v>
      </c>
      <c r="E62" s="333">
        <v>10.199999999999999</v>
      </c>
      <c r="F62" s="333">
        <v>8.5</v>
      </c>
      <c r="G62" s="333">
        <v>7.7467014536876357</v>
      </c>
    </row>
    <row r="63" spans="1:7" ht="15" x14ac:dyDescent="0.2">
      <c r="A63" s="335" t="s">
        <v>530</v>
      </c>
      <c r="B63" s="344"/>
      <c r="C63" s="337">
        <v>409.9</v>
      </c>
      <c r="D63" s="337">
        <v>251.22202755000004</v>
      </c>
      <c r="E63" s="337">
        <v>96.8</v>
      </c>
      <c r="F63" s="337">
        <v>92.2</v>
      </c>
      <c r="G63" s="337">
        <v>79.779678110000006</v>
      </c>
    </row>
    <row r="64" spans="1:7" ht="15" x14ac:dyDescent="0.2">
      <c r="A64" s="327" t="s">
        <v>583</v>
      </c>
      <c r="B64" s="328"/>
      <c r="C64" s="328"/>
      <c r="D64" s="329"/>
      <c r="E64" s="329"/>
      <c r="F64" s="329"/>
      <c r="G64" s="330"/>
    </row>
    <row r="65" spans="1:7" ht="15" x14ac:dyDescent="0.2">
      <c r="A65" s="331" t="s">
        <v>584</v>
      </c>
      <c r="B65" s="332" t="s">
        <v>585</v>
      </c>
      <c r="C65" s="333"/>
      <c r="D65" s="333">
        <v>37.290931821095889</v>
      </c>
      <c r="E65" s="333">
        <v>16.399999999999999</v>
      </c>
      <c r="F65" s="333">
        <v>16.399999999999999</v>
      </c>
      <c r="G65" s="333">
        <v>22.121853435570777</v>
      </c>
    </row>
    <row r="66" spans="1:7" ht="15" x14ac:dyDescent="0.2">
      <c r="A66" s="331" t="s">
        <v>538</v>
      </c>
      <c r="B66" s="332" t="s">
        <v>539</v>
      </c>
      <c r="C66" s="333"/>
      <c r="D66" s="333">
        <v>161.89721619890412</v>
      </c>
      <c r="E66" s="333">
        <v>77.599999999999994</v>
      </c>
      <c r="F66" s="333">
        <v>71.2</v>
      </c>
      <c r="G66" s="333">
        <v>96.041217354429236</v>
      </c>
    </row>
    <row r="67" spans="1:7" ht="15" x14ac:dyDescent="0.2">
      <c r="A67" s="335" t="s">
        <v>530</v>
      </c>
      <c r="B67" s="344"/>
      <c r="C67" s="337">
        <v>388.6</v>
      </c>
      <c r="D67" s="337">
        <v>199.18814802</v>
      </c>
      <c r="E67" s="337">
        <v>94</v>
      </c>
      <c r="F67" s="337">
        <v>87.6</v>
      </c>
      <c r="G67" s="337">
        <v>118.16307079000001</v>
      </c>
    </row>
    <row r="68" spans="1:7" ht="15" x14ac:dyDescent="0.2">
      <c r="A68" s="327" t="s">
        <v>586</v>
      </c>
      <c r="B68" s="328"/>
      <c r="C68" s="328"/>
      <c r="D68" s="329"/>
      <c r="E68" s="329"/>
      <c r="F68" s="329"/>
      <c r="G68" s="330"/>
    </row>
    <row r="69" spans="1:7" ht="15" x14ac:dyDescent="0.2">
      <c r="A69" s="331" t="s">
        <v>538</v>
      </c>
      <c r="B69" s="332" t="s">
        <v>539</v>
      </c>
      <c r="C69" s="339">
        <v>370.37900000000002</v>
      </c>
      <c r="D69" s="339">
        <v>237.00610090000001</v>
      </c>
      <c r="E69" s="339">
        <v>80.8</v>
      </c>
      <c r="F69" s="340">
        <v>112.2</v>
      </c>
      <c r="G69" s="339">
        <v>100.65737736</v>
      </c>
    </row>
    <row r="70" spans="1:7" ht="15" x14ac:dyDescent="0.2">
      <c r="A70" s="327" t="s">
        <v>587</v>
      </c>
      <c r="B70" s="328"/>
      <c r="C70" s="328"/>
      <c r="D70" s="329"/>
      <c r="E70" s="329"/>
      <c r="F70" s="329"/>
      <c r="G70" s="330"/>
    </row>
    <row r="71" spans="1:7" ht="15" x14ac:dyDescent="0.2">
      <c r="A71" s="331" t="s">
        <v>588</v>
      </c>
      <c r="B71" s="332" t="s">
        <v>561</v>
      </c>
      <c r="C71" s="339">
        <v>366.8</v>
      </c>
      <c r="D71" s="339">
        <v>63.942812230000001</v>
      </c>
      <c r="E71" s="339">
        <v>154.6</v>
      </c>
      <c r="F71" s="340">
        <v>142.5</v>
      </c>
      <c r="G71" s="339">
        <v>178.80689461</v>
      </c>
    </row>
    <row r="72" spans="1:7" ht="15" x14ac:dyDescent="0.2">
      <c r="A72" s="327" t="s">
        <v>589</v>
      </c>
      <c r="B72" s="328"/>
      <c r="C72" s="328"/>
      <c r="D72" s="329"/>
      <c r="E72" s="329"/>
      <c r="F72" s="329"/>
      <c r="G72" s="330"/>
    </row>
    <row r="73" spans="1:7" ht="15" x14ac:dyDescent="0.2">
      <c r="A73" s="331" t="s">
        <v>579</v>
      </c>
      <c r="B73" s="332" t="s">
        <v>580</v>
      </c>
      <c r="C73" s="333"/>
      <c r="D73" s="333">
        <v>155.50272154000001</v>
      </c>
      <c r="E73" s="333">
        <v>17.8</v>
      </c>
      <c r="F73" s="333">
        <v>42.8</v>
      </c>
      <c r="G73" s="333">
        <v>18.918651969999999</v>
      </c>
    </row>
    <row r="74" spans="1:7" ht="15" x14ac:dyDescent="0.2">
      <c r="A74" s="331" t="s">
        <v>523</v>
      </c>
      <c r="B74" s="332" t="s">
        <v>581</v>
      </c>
      <c r="C74" s="333"/>
      <c r="D74" s="333">
        <v>0</v>
      </c>
      <c r="E74" s="333">
        <v>1</v>
      </c>
      <c r="F74" s="333">
        <v>0</v>
      </c>
      <c r="G74" s="333">
        <v>0</v>
      </c>
    </row>
    <row r="75" spans="1:7" ht="17.25" x14ac:dyDescent="0.2">
      <c r="A75" s="331" t="s">
        <v>553</v>
      </c>
      <c r="B75" s="332" t="s">
        <v>554</v>
      </c>
      <c r="C75" s="333"/>
      <c r="D75" s="333">
        <v>0</v>
      </c>
      <c r="E75" s="333">
        <v>3.7</v>
      </c>
      <c r="F75" s="333">
        <v>0</v>
      </c>
      <c r="G75" s="333">
        <v>0</v>
      </c>
    </row>
    <row r="76" spans="1:7" ht="15" x14ac:dyDescent="0.2">
      <c r="A76" s="331" t="s">
        <v>562</v>
      </c>
      <c r="B76" s="332" t="s">
        <v>527</v>
      </c>
      <c r="C76" s="333"/>
      <c r="D76" s="333">
        <v>77.72892736</v>
      </c>
      <c r="E76" s="333">
        <v>7.4</v>
      </c>
      <c r="F76" s="333">
        <v>7.4</v>
      </c>
      <c r="G76" s="333">
        <v>13.51397672</v>
      </c>
    </row>
    <row r="77" spans="1:7" ht="15" x14ac:dyDescent="0.2">
      <c r="A77" s="331" t="s">
        <v>582</v>
      </c>
      <c r="B77" s="332" t="s">
        <v>527</v>
      </c>
      <c r="C77" s="333"/>
      <c r="D77" s="333">
        <v>9.2576979599999998</v>
      </c>
      <c r="E77" s="333">
        <v>2.5</v>
      </c>
      <c r="F77" s="333">
        <v>2.5</v>
      </c>
      <c r="G77" s="333">
        <v>8.5086800000000004E-2</v>
      </c>
    </row>
    <row r="78" spans="1:7" ht="15" x14ac:dyDescent="0.2">
      <c r="A78" s="335" t="s">
        <v>530</v>
      </c>
      <c r="B78" s="345"/>
      <c r="C78" s="337">
        <v>329.8</v>
      </c>
      <c r="D78" s="337">
        <v>242.48934686000001</v>
      </c>
      <c r="E78" s="337">
        <v>32.4</v>
      </c>
      <c r="F78" s="337">
        <v>52.699999999999996</v>
      </c>
      <c r="G78" s="337">
        <v>32.517715490000001</v>
      </c>
    </row>
    <row r="79" spans="1:7" ht="15" x14ac:dyDescent="0.2">
      <c r="A79" s="327" t="s">
        <v>590</v>
      </c>
      <c r="B79" s="328"/>
      <c r="C79" s="329"/>
      <c r="D79" s="329"/>
      <c r="E79" s="329"/>
      <c r="F79" s="329"/>
      <c r="G79" s="330"/>
    </row>
    <row r="80" spans="1:7" ht="15" x14ac:dyDescent="0.2">
      <c r="A80" s="346" t="s">
        <v>591</v>
      </c>
      <c r="B80" s="332" t="s">
        <v>592</v>
      </c>
      <c r="C80" s="339">
        <v>286.5</v>
      </c>
      <c r="D80" s="339">
        <v>0</v>
      </c>
      <c r="E80" s="339">
        <v>0</v>
      </c>
      <c r="F80" s="340">
        <v>18</v>
      </c>
      <c r="G80" s="339">
        <v>8.0014501500000001</v>
      </c>
    </row>
    <row r="81" spans="1:7" ht="17.25" x14ac:dyDescent="0.2">
      <c r="A81" s="341" t="s">
        <v>593</v>
      </c>
      <c r="B81" s="342"/>
      <c r="C81" s="329"/>
      <c r="D81" s="329"/>
      <c r="E81" s="329"/>
      <c r="F81" s="329"/>
      <c r="G81" s="330"/>
    </row>
    <row r="82" spans="1:7" ht="15" x14ac:dyDescent="0.25">
      <c r="A82" s="338" t="s">
        <v>594</v>
      </c>
      <c r="B82" s="332" t="s">
        <v>585</v>
      </c>
      <c r="C82" s="333"/>
      <c r="D82" s="333">
        <v>0.60448417340326344</v>
      </c>
      <c r="E82" s="333">
        <v>0.5</v>
      </c>
      <c r="F82" s="333">
        <v>0.5</v>
      </c>
      <c r="G82" s="333">
        <v>0.39593845004662004</v>
      </c>
    </row>
    <row r="83" spans="1:7" ht="15" x14ac:dyDescent="0.25">
      <c r="A83" s="338" t="s">
        <v>595</v>
      </c>
      <c r="B83" s="332" t="s">
        <v>596</v>
      </c>
      <c r="C83" s="333"/>
      <c r="D83" s="333">
        <v>1.5734757154778554</v>
      </c>
      <c r="E83" s="333">
        <v>5.8</v>
      </c>
      <c r="F83" s="333">
        <v>5.8</v>
      </c>
      <c r="G83" s="333">
        <v>6.4157175925407923</v>
      </c>
    </row>
    <row r="84" spans="1:7" ht="15" x14ac:dyDescent="0.25">
      <c r="A84" s="338" t="s">
        <v>597</v>
      </c>
      <c r="B84" s="332" t="s">
        <v>598</v>
      </c>
      <c r="C84" s="333"/>
      <c r="D84" s="333">
        <v>1.32426573</v>
      </c>
      <c r="E84" s="333"/>
      <c r="F84" s="333">
        <v>0</v>
      </c>
      <c r="G84" s="333">
        <v>0.56753584999999995</v>
      </c>
    </row>
    <row r="85" spans="1:7" ht="15" x14ac:dyDescent="0.25">
      <c r="A85" s="338" t="s">
        <v>599</v>
      </c>
      <c r="B85" s="332" t="s">
        <v>600</v>
      </c>
      <c r="C85" s="333"/>
      <c r="D85" s="333">
        <v>106.14426810655011</v>
      </c>
      <c r="E85" s="333">
        <v>24.8</v>
      </c>
      <c r="F85" s="333">
        <v>23</v>
      </c>
      <c r="G85" s="333">
        <v>20.508662842144524</v>
      </c>
    </row>
    <row r="86" spans="1:7" ht="17.25" x14ac:dyDescent="0.25">
      <c r="A86" s="338" t="s">
        <v>534</v>
      </c>
      <c r="B86" s="332" t="s">
        <v>601</v>
      </c>
      <c r="C86" s="333"/>
      <c r="D86" s="333">
        <v>20.764299206293707</v>
      </c>
      <c r="E86" s="333">
        <v>1.2</v>
      </c>
      <c r="F86" s="333">
        <v>2.1</v>
      </c>
      <c r="G86" s="333">
        <v>2.6516302141958041</v>
      </c>
    </row>
    <row r="87" spans="1:7" ht="15" x14ac:dyDescent="0.25">
      <c r="A87" s="338" t="s">
        <v>523</v>
      </c>
      <c r="B87" s="347" t="s">
        <v>524</v>
      </c>
      <c r="C87" s="333"/>
      <c r="D87" s="333">
        <v>12.706252332680652</v>
      </c>
      <c r="E87" s="333">
        <v>1.4</v>
      </c>
      <c r="F87" s="333">
        <v>0.1</v>
      </c>
      <c r="G87" s="333">
        <v>4.4705354009324003E-2</v>
      </c>
    </row>
    <row r="88" spans="1:7" ht="15" x14ac:dyDescent="0.25">
      <c r="A88" s="338" t="s">
        <v>525</v>
      </c>
      <c r="B88" s="348" t="s">
        <v>213</v>
      </c>
      <c r="C88" s="333"/>
      <c r="D88" s="333">
        <v>2.4812595399999999</v>
      </c>
      <c r="E88" s="333">
        <v>0</v>
      </c>
      <c r="F88" s="333">
        <v>0</v>
      </c>
      <c r="G88" s="333">
        <v>0</v>
      </c>
    </row>
    <row r="89" spans="1:7" ht="17.25" x14ac:dyDescent="0.25">
      <c r="A89" s="338" t="s">
        <v>553</v>
      </c>
      <c r="B89" s="332" t="s">
        <v>554</v>
      </c>
      <c r="C89" s="333"/>
      <c r="D89" s="333">
        <v>8.86352911</v>
      </c>
      <c r="E89" s="333">
        <v>0</v>
      </c>
      <c r="F89" s="333">
        <v>0</v>
      </c>
      <c r="G89" s="333">
        <v>4.8977510000000002E-2</v>
      </c>
    </row>
    <row r="90" spans="1:7" ht="15" x14ac:dyDescent="0.25">
      <c r="A90" s="338" t="s">
        <v>602</v>
      </c>
      <c r="B90" s="332" t="s">
        <v>216</v>
      </c>
      <c r="C90" s="333"/>
      <c r="D90" s="333">
        <v>41.036352965594411</v>
      </c>
      <c r="E90" s="333">
        <v>16.899999999999999</v>
      </c>
      <c r="F90" s="333">
        <v>11.4</v>
      </c>
      <c r="G90" s="333">
        <v>12.687122517062937</v>
      </c>
    </row>
    <row r="91" spans="1:7" ht="15" x14ac:dyDescent="0.2">
      <c r="A91" s="335" t="s">
        <v>530</v>
      </c>
      <c r="B91" s="349"/>
      <c r="C91" s="337">
        <v>276.5</v>
      </c>
      <c r="D91" s="337">
        <v>195.49818687999999</v>
      </c>
      <c r="E91" s="337">
        <v>50.6</v>
      </c>
      <c r="F91" s="337">
        <v>42.900000000000006</v>
      </c>
      <c r="G91" s="337">
        <v>43.320290329999999</v>
      </c>
    </row>
    <row r="92" spans="1:7" ht="15" x14ac:dyDescent="0.2">
      <c r="A92" s="327" t="s">
        <v>603</v>
      </c>
      <c r="B92" s="328"/>
      <c r="C92" s="329"/>
      <c r="D92" s="329"/>
      <c r="E92" s="329"/>
      <c r="F92" s="329"/>
      <c r="G92" s="330"/>
    </row>
    <row r="93" spans="1:7" ht="15" x14ac:dyDescent="0.2">
      <c r="A93" s="331" t="s">
        <v>523</v>
      </c>
      <c r="B93" s="332" t="s">
        <v>581</v>
      </c>
      <c r="C93" s="339">
        <v>274</v>
      </c>
      <c r="D93" s="339">
        <v>100.27030326000001</v>
      </c>
      <c r="E93" s="339">
        <v>83.3</v>
      </c>
      <c r="F93" s="340">
        <v>97.1</v>
      </c>
      <c r="G93" s="339">
        <v>100.92296064999999</v>
      </c>
    </row>
    <row r="94" spans="1:7" ht="15" x14ac:dyDescent="0.2">
      <c r="A94" s="327" t="s">
        <v>604</v>
      </c>
      <c r="B94" s="328"/>
      <c r="C94" s="329"/>
      <c r="D94" s="329"/>
      <c r="E94" s="329"/>
      <c r="F94" s="329"/>
      <c r="G94" s="330"/>
    </row>
    <row r="95" spans="1:7" ht="15" x14ac:dyDescent="0.2">
      <c r="A95" s="331" t="s">
        <v>605</v>
      </c>
      <c r="B95" s="332" t="s">
        <v>606</v>
      </c>
      <c r="C95" s="333"/>
      <c r="D95" s="333">
        <v>1.5754268003952569E-2</v>
      </c>
      <c r="E95" s="333">
        <v>3.1</v>
      </c>
      <c r="F95" s="333">
        <v>3.1</v>
      </c>
      <c r="G95" s="333">
        <v>7.2792296142490116</v>
      </c>
    </row>
    <row r="96" spans="1:7" ht="15" x14ac:dyDescent="0.2">
      <c r="A96" s="331" t="s">
        <v>560</v>
      </c>
      <c r="B96" s="332" t="s">
        <v>561</v>
      </c>
      <c r="C96" s="333"/>
      <c r="D96" s="333">
        <v>5.2344825948616613E-2</v>
      </c>
      <c r="E96" s="333">
        <v>10.3</v>
      </c>
      <c r="F96" s="333">
        <v>10.3</v>
      </c>
      <c r="G96" s="333">
        <v>8.5721780447628468</v>
      </c>
    </row>
    <row r="97" spans="1:7" ht="15" x14ac:dyDescent="0.2">
      <c r="A97" s="331" t="s">
        <v>538</v>
      </c>
      <c r="B97" s="332" t="s">
        <v>539</v>
      </c>
      <c r="C97" s="333"/>
      <c r="D97" s="333">
        <v>5.6918645691699604E-2</v>
      </c>
      <c r="E97" s="333">
        <v>11.2</v>
      </c>
      <c r="F97" s="333">
        <v>11.2</v>
      </c>
      <c r="G97" s="333">
        <v>20.933325438577075</v>
      </c>
    </row>
    <row r="98" spans="1:7" ht="15" x14ac:dyDescent="0.2">
      <c r="A98" s="331" t="s">
        <v>607</v>
      </c>
      <c r="B98" s="332" t="s">
        <v>608</v>
      </c>
      <c r="C98" s="333"/>
      <c r="D98" s="333">
        <v>0</v>
      </c>
      <c r="E98" s="333">
        <v>0</v>
      </c>
      <c r="F98" s="333">
        <v>0</v>
      </c>
      <c r="G98" s="333">
        <v>0</v>
      </c>
    </row>
    <row r="99" spans="1:7" ht="15" x14ac:dyDescent="0.2">
      <c r="A99" s="331" t="s">
        <v>569</v>
      </c>
      <c r="B99" s="332" t="s">
        <v>570</v>
      </c>
      <c r="C99" s="333"/>
      <c r="D99" s="333">
        <v>4.5229995237154159E-2</v>
      </c>
      <c r="E99" s="333">
        <v>8.6999999999999993</v>
      </c>
      <c r="F99" s="333">
        <v>8.9</v>
      </c>
      <c r="G99" s="333">
        <v>13.103866889940711</v>
      </c>
    </row>
    <row r="100" spans="1:7" ht="15" x14ac:dyDescent="0.2">
      <c r="A100" s="331" t="s">
        <v>609</v>
      </c>
      <c r="B100" s="332" t="s">
        <v>522</v>
      </c>
      <c r="C100" s="333"/>
      <c r="D100" s="333">
        <v>6.8099093952569176E-2</v>
      </c>
      <c r="E100" s="333">
        <v>25.9</v>
      </c>
      <c r="F100" s="333">
        <v>13.4</v>
      </c>
      <c r="G100" s="333">
        <v>19.590957709011857</v>
      </c>
    </row>
    <row r="101" spans="1:7" ht="15" x14ac:dyDescent="0.2">
      <c r="A101" s="331" t="s">
        <v>610</v>
      </c>
      <c r="B101" s="332" t="s">
        <v>611</v>
      </c>
      <c r="C101" s="333"/>
      <c r="D101" s="333">
        <v>1.3721459229249014E-2</v>
      </c>
      <c r="E101" s="333">
        <v>2.5</v>
      </c>
      <c r="F101" s="333">
        <v>2.7</v>
      </c>
      <c r="G101" s="333">
        <v>3.1210154114426878</v>
      </c>
    </row>
    <row r="102" spans="1:7" ht="15" x14ac:dyDescent="0.2">
      <c r="A102" s="331" t="s">
        <v>548</v>
      </c>
      <c r="B102" s="332" t="s">
        <v>542</v>
      </c>
      <c r="C102" s="333"/>
      <c r="D102" s="333">
        <v>5.0820219367588938E-2</v>
      </c>
      <c r="E102" s="333">
        <v>10</v>
      </c>
      <c r="F102" s="333">
        <v>10</v>
      </c>
      <c r="G102" s="333">
        <v>9.7305295901581026</v>
      </c>
    </row>
    <row r="103" spans="1:7" ht="15" x14ac:dyDescent="0.2">
      <c r="A103" s="331" t="s">
        <v>523</v>
      </c>
      <c r="B103" s="332" t="s">
        <v>524</v>
      </c>
      <c r="C103" s="333"/>
      <c r="D103" s="333">
        <v>0</v>
      </c>
      <c r="E103" s="333">
        <v>0</v>
      </c>
      <c r="F103" s="333">
        <v>0</v>
      </c>
      <c r="G103" s="333">
        <v>0</v>
      </c>
    </row>
    <row r="104" spans="1:7" ht="15" x14ac:dyDescent="0.2">
      <c r="A104" s="331" t="s">
        <v>525</v>
      </c>
      <c r="B104" s="332" t="s">
        <v>213</v>
      </c>
      <c r="C104" s="333"/>
      <c r="D104" s="333">
        <v>6.962370053359683E-2</v>
      </c>
      <c r="E104" s="333">
        <v>13.7</v>
      </c>
      <c r="F104" s="333">
        <v>13.7</v>
      </c>
      <c r="G104" s="333">
        <v>18.367633363616601</v>
      </c>
    </row>
    <row r="105" spans="1:7" ht="17.25" x14ac:dyDescent="0.2">
      <c r="A105" s="331" t="s">
        <v>553</v>
      </c>
      <c r="B105" s="332" t="s">
        <v>554</v>
      </c>
      <c r="C105" s="333"/>
      <c r="D105" s="333">
        <v>7.4197520276679835E-2</v>
      </c>
      <c r="E105" s="333">
        <v>14.6</v>
      </c>
      <c r="F105" s="333">
        <v>14.6</v>
      </c>
      <c r="G105" s="333">
        <v>10.49511636743083</v>
      </c>
    </row>
    <row r="106" spans="1:7" ht="17.25" x14ac:dyDescent="0.2">
      <c r="A106" s="331" t="s">
        <v>612</v>
      </c>
      <c r="B106" s="332" t="s">
        <v>535</v>
      </c>
      <c r="C106" s="333"/>
      <c r="D106" s="333">
        <v>6.7590891758893282E-2</v>
      </c>
      <c r="E106" s="333">
        <v>13.3</v>
      </c>
      <c r="F106" s="333">
        <v>13.3</v>
      </c>
      <c r="G106" s="333">
        <v>4.0416309008102766</v>
      </c>
    </row>
    <row r="107" spans="1:7" ht="15" x14ac:dyDescent="0.2">
      <c r="A107" s="335" t="s">
        <v>530</v>
      </c>
      <c r="B107" s="344"/>
      <c r="C107" s="337">
        <v>230.85100000000003</v>
      </c>
      <c r="D107" s="337">
        <v>0.5143006200000001</v>
      </c>
      <c r="E107" s="337">
        <v>113.29999999999998</v>
      </c>
      <c r="F107" s="337">
        <v>101.19999999999999</v>
      </c>
      <c r="G107" s="337">
        <v>115.23548332999999</v>
      </c>
    </row>
    <row r="108" spans="1:7" ht="15" x14ac:dyDescent="0.2">
      <c r="A108" s="327" t="s">
        <v>613</v>
      </c>
      <c r="B108" s="328"/>
      <c r="C108" s="328"/>
      <c r="D108" s="329"/>
      <c r="E108" s="329"/>
      <c r="F108" s="329"/>
      <c r="G108" s="330"/>
    </row>
    <row r="109" spans="1:7" ht="15" x14ac:dyDescent="0.2">
      <c r="A109" s="331" t="s">
        <v>595</v>
      </c>
      <c r="B109" s="332" t="s">
        <v>596</v>
      </c>
      <c r="C109" s="339">
        <v>230.4</v>
      </c>
      <c r="D109" s="339">
        <v>192.01967758999999</v>
      </c>
      <c r="E109" s="340">
        <v>31.4</v>
      </c>
      <c r="F109" s="340">
        <v>38.200000000000003</v>
      </c>
      <c r="G109" s="339">
        <v>31.739904790000001</v>
      </c>
    </row>
    <row r="110" spans="1:7" ht="15" x14ac:dyDescent="0.2">
      <c r="A110" s="327" t="s">
        <v>614</v>
      </c>
      <c r="B110" s="328"/>
      <c r="C110" s="329"/>
      <c r="D110" s="329"/>
      <c r="E110" s="329"/>
      <c r="F110" s="329"/>
      <c r="G110" s="330"/>
    </row>
    <row r="111" spans="1:7" ht="15" x14ac:dyDescent="0.25">
      <c r="A111" s="350" t="s">
        <v>615</v>
      </c>
      <c r="B111" s="332" t="s">
        <v>561</v>
      </c>
      <c r="C111" s="333"/>
      <c r="D111" s="333">
        <v>1.5935413621804511</v>
      </c>
      <c r="E111" s="333">
        <v>12</v>
      </c>
      <c r="F111" s="333">
        <v>5.4</v>
      </c>
      <c r="G111" s="333">
        <v>0.81815127563909773</v>
      </c>
    </row>
    <row r="112" spans="1:7" ht="15" x14ac:dyDescent="0.25">
      <c r="A112" s="338" t="s">
        <v>616</v>
      </c>
      <c r="B112" s="351" t="s">
        <v>617</v>
      </c>
      <c r="C112" s="333"/>
      <c r="D112" s="333">
        <v>6.2266153225939851</v>
      </c>
      <c r="E112" s="333">
        <v>25.1</v>
      </c>
      <c r="F112" s="333">
        <v>21.1</v>
      </c>
      <c r="G112" s="333">
        <v>3.1968503548120304</v>
      </c>
    </row>
    <row r="113" spans="1:7" ht="15" x14ac:dyDescent="0.25">
      <c r="A113" s="338" t="s">
        <v>591</v>
      </c>
      <c r="B113" s="332" t="s">
        <v>592</v>
      </c>
      <c r="C113" s="333"/>
      <c r="D113" s="333">
        <v>2.951002522556391E-2</v>
      </c>
      <c r="E113" s="333">
        <v>0.1</v>
      </c>
      <c r="F113" s="333">
        <v>0.1</v>
      </c>
      <c r="G113" s="333">
        <v>1.5150949548872181E-2</v>
      </c>
    </row>
    <row r="114" spans="1:7" ht="15" x14ac:dyDescent="0.2">
      <c r="A114" s="335" t="s">
        <v>530</v>
      </c>
      <c r="B114" s="349"/>
      <c r="C114" s="337">
        <v>220.5</v>
      </c>
      <c r="D114" s="337">
        <v>7.8496667100000002</v>
      </c>
      <c r="E114" s="337">
        <v>37.200000000000003</v>
      </c>
      <c r="F114" s="337">
        <v>26.6</v>
      </c>
      <c r="G114" s="337">
        <v>4.0301525800000002</v>
      </c>
    </row>
    <row r="115" spans="1:7" ht="15" x14ac:dyDescent="0.2">
      <c r="A115" s="343" t="s">
        <v>618</v>
      </c>
      <c r="B115" s="342"/>
      <c r="C115" s="329"/>
      <c r="D115" s="329"/>
      <c r="E115" s="329"/>
      <c r="F115" s="329"/>
      <c r="G115" s="330"/>
    </row>
    <row r="116" spans="1:7" ht="15" x14ac:dyDescent="0.2">
      <c r="A116" s="331" t="s">
        <v>538</v>
      </c>
      <c r="B116" s="332" t="s">
        <v>539</v>
      </c>
      <c r="C116" s="339">
        <v>219.39</v>
      </c>
      <c r="D116" s="339">
        <v>115.81122413999999</v>
      </c>
      <c r="E116" s="340">
        <v>59.8</v>
      </c>
      <c r="F116" s="340">
        <v>43.8</v>
      </c>
      <c r="G116" s="339">
        <v>57.670941329999998</v>
      </c>
    </row>
    <row r="117" spans="1:7" ht="15" x14ac:dyDescent="0.2">
      <c r="A117" s="327" t="s">
        <v>619</v>
      </c>
      <c r="B117" s="328"/>
      <c r="C117" s="328"/>
      <c r="D117" s="329"/>
      <c r="E117" s="329"/>
      <c r="F117" s="329"/>
      <c r="G117" s="330"/>
    </row>
    <row r="118" spans="1:7" ht="15" x14ac:dyDescent="0.2">
      <c r="A118" s="331" t="s">
        <v>591</v>
      </c>
      <c r="B118" s="332" t="s">
        <v>592</v>
      </c>
      <c r="C118" s="339">
        <v>213.41</v>
      </c>
      <c r="D118" s="339">
        <v>8.9716932400000005</v>
      </c>
      <c r="E118" s="340">
        <v>67.400000000000006</v>
      </c>
      <c r="F118" s="340">
        <v>38.4</v>
      </c>
      <c r="G118" s="339">
        <v>31.662296779999998</v>
      </c>
    </row>
    <row r="119" spans="1:7" ht="15" x14ac:dyDescent="0.2">
      <c r="A119" s="327" t="s">
        <v>620</v>
      </c>
      <c r="B119" s="328"/>
      <c r="C119" s="328"/>
      <c r="D119" s="329"/>
      <c r="E119" s="329"/>
      <c r="F119" s="329"/>
      <c r="G119" s="330"/>
    </row>
    <row r="120" spans="1:7" ht="15" x14ac:dyDescent="0.25">
      <c r="A120" s="338" t="s">
        <v>594</v>
      </c>
      <c r="B120" s="332" t="s">
        <v>585</v>
      </c>
      <c r="C120" s="333"/>
      <c r="D120" s="333">
        <v>3.6804224999999999E-4</v>
      </c>
      <c r="E120" s="333">
        <v>8</v>
      </c>
      <c r="F120" s="333">
        <v>3</v>
      </c>
      <c r="G120" s="333">
        <v>0.56586962500000004</v>
      </c>
    </row>
    <row r="121" spans="1:7" ht="15" x14ac:dyDescent="0.25">
      <c r="A121" s="338" t="s">
        <v>577</v>
      </c>
      <c r="B121" s="332" t="s">
        <v>578</v>
      </c>
      <c r="C121" s="333"/>
      <c r="D121" s="333">
        <v>0</v>
      </c>
      <c r="E121" s="333">
        <v>0</v>
      </c>
      <c r="F121" s="333">
        <v>0</v>
      </c>
      <c r="G121" s="333">
        <v>0</v>
      </c>
    </row>
    <row r="122" spans="1:7" ht="15" x14ac:dyDescent="0.25">
      <c r="A122" s="338" t="s">
        <v>597</v>
      </c>
      <c r="B122" s="332" t="s">
        <v>598</v>
      </c>
      <c r="C122" s="333"/>
      <c r="D122" s="333">
        <v>4.9072300000000009E-4</v>
      </c>
      <c r="E122" s="333">
        <v>6.4</v>
      </c>
      <c r="F122" s="333">
        <v>4</v>
      </c>
      <c r="G122" s="333">
        <v>2.8781331400000001</v>
      </c>
    </row>
    <row r="123" spans="1:7" ht="15" x14ac:dyDescent="0.25">
      <c r="A123" s="338" t="s">
        <v>621</v>
      </c>
      <c r="B123" s="332" t="s">
        <v>622</v>
      </c>
      <c r="C123" s="333"/>
      <c r="D123" s="333">
        <v>1.2268075000000001E-3</v>
      </c>
      <c r="E123" s="333">
        <v>19</v>
      </c>
      <c r="F123" s="333">
        <v>10</v>
      </c>
      <c r="G123" s="333">
        <v>7.0278848400000005</v>
      </c>
    </row>
    <row r="124" spans="1:7" ht="15" x14ac:dyDescent="0.25">
      <c r="A124" s="338" t="s">
        <v>555</v>
      </c>
      <c r="B124" s="332" t="s">
        <v>556</v>
      </c>
      <c r="C124" s="333"/>
      <c r="D124" s="333">
        <v>1.2268075000000001E-3</v>
      </c>
      <c r="E124" s="333">
        <v>20</v>
      </c>
      <c r="F124" s="333">
        <v>10</v>
      </c>
      <c r="G124" s="333">
        <v>4.2819729300000002</v>
      </c>
    </row>
    <row r="125" spans="1:7" ht="15" x14ac:dyDescent="0.25">
      <c r="A125" s="338" t="s">
        <v>623</v>
      </c>
      <c r="B125" s="332" t="s">
        <v>537</v>
      </c>
      <c r="C125" s="333"/>
      <c r="D125" s="333">
        <v>0</v>
      </c>
      <c r="E125" s="333">
        <v>1.6</v>
      </c>
      <c r="F125" s="333">
        <v>0</v>
      </c>
      <c r="G125" s="333">
        <v>0</v>
      </c>
    </row>
    <row r="126" spans="1:7" ht="15" x14ac:dyDescent="0.25">
      <c r="A126" s="338" t="s">
        <v>520</v>
      </c>
      <c r="B126" s="332" t="s">
        <v>183</v>
      </c>
      <c r="C126" s="333"/>
      <c r="D126" s="333">
        <v>0</v>
      </c>
      <c r="E126" s="333">
        <v>0</v>
      </c>
      <c r="F126" s="333">
        <v>0</v>
      </c>
      <c r="G126" s="333">
        <v>0</v>
      </c>
    </row>
    <row r="127" spans="1:7" ht="17.25" x14ac:dyDescent="0.25">
      <c r="A127" s="338" t="s">
        <v>534</v>
      </c>
      <c r="B127" s="332" t="s">
        <v>535</v>
      </c>
      <c r="C127" s="333"/>
      <c r="D127" s="333">
        <v>0</v>
      </c>
      <c r="E127" s="333">
        <v>3.3</v>
      </c>
      <c r="F127" s="333">
        <v>0</v>
      </c>
      <c r="G127" s="333">
        <v>0</v>
      </c>
    </row>
    <row r="128" spans="1:7" ht="15" x14ac:dyDescent="0.25">
      <c r="A128" s="338" t="s">
        <v>624</v>
      </c>
      <c r="B128" s="332" t="s">
        <v>213</v>
      </c>
      <c r="C128" s="333"/>
      <c r="D128" s="333">
        <v>2.4536150000000005E-4</v>
      </c>
      <c r="E128" s="333">
        <v>17.7</v>
      </c>
      <c r="F128" s="333">
        <v>2</v>
      </c>
      <c r="G128" s="333">
        <v>0.74117482000000001</v>
      </c>
    </row>
    <row r="129" spans="1:7" ht="15" x14ac:dyDescent="0.25">
      <c r="A129" s="338" t="s">
        <v>526</v>
      </c>
      <c r="B129" s="332" t="s">
        <v>527</v>
      </c>
      <c r="C129" s="333"/>
      <c r="D129" s="333">
        <v>4.9072300000000009E-4</v>
      </c>
      <c r="E129" s="333">
        <v>4</v>
      </c>
      <c r="F129" s="333">
        <v>4</v>
      </c>
      <c r="G129" s="333">
        <v>1.2585382300000001</v>
      </c>
    </row>
    <row r="130" spans="1:7" ht="15" x14ac:dyDescent="0.25">
      <c r="A130" s="338" t="s">
        <v>595</v>
      </c>
      <c r="B130" s="332" t="s">
        <v>596</v>
      </c>
      <c r="C130" s="333"/>
      <c r="D130" s="333">
        <v>8.5876525000000003E-4</v>
      </c>
      <c r="E130" s="333">
        <v>17.100000000000001</v>
      </c>
      <c r="F130" s="333">
        <v>7</v>
      </c>
      <c r="G130" s="333">
        <v>1.6126266649999998</v>
      </c>
    </row>
    <row r="131" spans="1:7" ht="15" x14ac:dyDescent="0.25">
      <c r="A131" s="338" t="s">
        <v>602</v>
      </c>
      <c r="B131" s="332" t="s">
        <v>216</v>
      </c>
      <c r="C131" s="333"/>
      <c r="D131" s="333">
        <v>0</v>
      </c>
      <c r="E131" s="333">
        <v>0</v>
      </c>
      <c r="F131" s="333">
        <v>0</v>
      </c>
      <c r="G131" s="333">
        <v>0</v>
      </c>
    </row>
    <row r="132" spans="1:7" ht="15" x14ac:dyDescent="0.2">
      <c r="A132" s="335" t="s">
        <v>530</v>
      </c>
      <c r="B132" s="344"/>
      <c r="C132" s="337">
        <v>212.5</v>
      </c>
      <c r="D132" s="337">
        <v>4.9072300000000003E-3</v>
      </c>
      <c r="E132" s="337">
        <v>97.1</v>
      </c>
      <c r="F132" s="337">
        <v>40</v>
      </c>
      <c r="G132" s="337">
        <v>18.366200250000002</v>
      </c>
    </row>
    <row r="133" spans="1:7" ht="17.25" x14ac:dyDescent="0.2">
      <c r="A133" s="343" t="s">
        <v>625</v>
      </c>
      <c r="B133" s="342"/>
      <c r="C133" s="329"/>
      <c r="D133" s="329"/>
      <c r="E133" s="329"/>
      <c r="F133" s="329"/>
      <c r="G133" s="330"/>
    </row>
    <row r="134" spans="1:7" ht="15" x14ac:dyDescent="0.25">
      <c r="A134" s="338" t="s">
        <v>577</v>
      </c>
      <c r="B134" s="332" t="s">
        <v>578</v>
      </c>
      <c r="C134" s="333"/>
      <c r="D134" s="333">
        <v>0</v>
      </c>
      <c r="E134" s="333">
        <v>11.8</v>
      </c>
      <c r="F134" s="333">
        <v>11.8</v>
      </c>
      <c r="G134" s="333">
        <v>1.6290129090608696</v>
      </c>
    </row>
    <row r="135" spans="1:7" ht="15" x14ac:dyDescent="0.25">
      <c r="A135" s="338" t="s">
        <v>579</v>
      </c>
      <c r="B135" s="332" t="s">
        <v>580</v>
      </c>
      <c r="C135" s="333"/>
      <c r="D135" s="333">
        <v>0</v>
      </c>
      <c r="E135" s="333">
        <v>42</v>
      </c>
      <c r="F135" s="333">
        <v>45.7</v>
      </c>
      <c r="G135" s="333">
        <v>2.4699145509391305</v>
      </c>
    </row>
    <row r="136" spans="1:7" ht="15" x14ac:dyDescent="0.25">
      <c r="A136" s="338" t="s">
        <v>526</v>
      </c>
      <c r="B136" s="332" t="s">
        <v>527</v>
      </c>
      <c r="C136" s="333"/>
      <c r="D136" s="333">
        <v>0</v>
      </c>
      <c r="E136" s="333">
        <v>12.6</v>
      </c>
      <c r="F136" s="333">
        <v>0</v>
      </c>
      <c r="G136" s="333">
        <v>0</v>
      </c>
    </row>
    <row r="137" spans="1:7" ht="15" x14ac:dyDescent="0.25">
      <c r="A137" s="338" t="s">
        <v>626</v>
      </c>
      <c r="B137" s="332" t="s">
        <v>527</v>
      </c>
      <c r="C137" s="333"/>
      <c r="D137" s="333">
        <v>0</v>
      </c>
      <c r="E137" s="333">
        <v>3.1</v>
      </c>
      <c r="F137" s="333">
        <v>0</v>
      </c>
      <c r="G137" s="333">
        <v>0</v>
      </c>
    </row>
    <row r="138" spans="1:7" ht="15" x14ac:dyDescent="0.2">
      <c r="A138" s="335" t="s">
        <v>530</v>
      </c>
      <c r="B138" s="349"/>
      <c r="C138" s="337">
        <v>149</v>
      </c>
      <c r="D138" s="337">
        <v>0</v>
      </c>
      <c r="E138" s="337">
        <v>69.499999999999986</v>
      </c>
      <c r="F138" s="337">
        <v>57.5</v>
      </c>
      <c r="G138" s="337">
        <v>4.0989274600000005</v>
      </c>
    </row>
    <row r="139" spans="1:7" ht="17.25" x14ac:dyDescent="0.2">
      <c r="A139" s="343" t="s">
        <v>627</v>
      </c>
      <c r="B139" s="342"/>
      <c r="C139" s="329"/>
      <c r="D139" s="329"/>
      <c r="E139" s="329"/>
      <c r="F139" s="329"/>
      <c r="G139" s="330"/>
    </row>
    <row r="140" spans="1:7" ht="15" x14ac:dyDescent="0.2">
      <c r="A140" s="331" t="s">
        <v>628</v>
      </c>
      <c r="B140" s="332"/>
      <c r="C140" s="339">
        <v>131.1</v>
      </c>
      <c r="D140" s="339">
        <v>116.23855359</v>
      </c>
      <c r="E140" s="340">
        <v>8.5</v>
      </c>
      <c r="F140" s="340">
        <v>13.8</v>
      </c>
      <c r="G140" s="339">
        <v>13.287184979999999</v>
      </c>
    </row>
    <row r="141" spans="1:7" ht="15" x14ac:dyDescent="0.2">
      <c r="A141" s="327" t="s">
        <v>629</v>
      </c>
      <c r="B141" s="328"/>
      <c r="C141" s="328"/>
      <c r="D141" s="329"/>
      <c r="E141" s="329"/>
      <c r="F141" s="329"/>
      <c r="G141" s="330"/>
    </row>
    <row r="142" spans="1:7" ht="15" x14ac:dyDescent="0.2">
      <c r="A142" s="331" t="s">
        <v>569</v>
      </c>
      <c r="B142" s="332" t="s">
        <v>570</v>
      </c>
      <c r="C142" s="333"/>
      <c r="D142" s="333">
        <v>4.4439720787499999</v>
      </c>
      <c r="E142" s="333">
        <v>1.4</v>
      </c>
      <c r="F142" s="333">
        <v>0.9</v>
      </c>
      <c r="G142" s="333">
        <v>3.3351714999999997E-2</v>
      </c>
    </row>
    <row r="143" spans="1:7" ht="15" x14ac:dyDescent="0.2">
      <c r="A143" s="331" t="s">
        <v>623</v>
      </c>
      <c r="B143" s="332" t="s">
        <v>537</v>
      </c>
      <c r="C143" s="333"/>
      <c r="D143" s="333">
        <v>66.659581181250005</v>
      </c>
      <c r="E143" s="333">
        <v>15.9</v>
      </c>
      <c r="F143" s="333">
        <v>13.5</v>
      </c>
      <c r="G143" s="333">
        <v>0.50027572499999995</v>
      </c>
    </row>
    <row r="144" spans="1:7" ht="15" x14ac:dyDescent="0.2">
      <c r="A144" s="335" t="s">
        <v>530</v>
      </c>
      <c r="B144" s="349"/>
      <c r="C144" s="337">
        <v>115.6</v>
      </c>
      <c r="D144" s="337">
        <v>71.103553259999998</v>
      </c>
      <c r="E144" s="337">
        <v>17.3</v>
      </c>
      <c r="F144" s="337">
        <v>14.4</v>
      </c>
      <c r="G144" s="337">
        <v>0.53362743999999995</v>
      </c>
    </row>
    <row r="145" spans="1:7" ht="15" x14ac:dyDescent="0.2">
      <c r="A145" s="327" t="s">
        <v>630</v>
      </c>
      <c r="B145" s="328"/>
      <c r="C145" s="329"/>
      <c r="D145" s="329"/>
      <c r="E145" s="329"/>
      <c r="F145" s="329"/>
      <c r="G145" s="330"/>
    </row>
    <row r="146" spans="1:7" ht="15" x14ac:dyDescent="0.2">
      <c r="A146" s="331" t="s">
        <v>515</v>
      </c>
      <c r="B146" s="332" t="s">
        <v>516</v>
      </c>
      <c r="C146" s="333"/>
      <c r="D146" s="333">
        <v>42.028803440000004</v>
      </c>
      <c r="E146" s="333">
        <v>13.2</v>
      </c>
      <c r="F146" s="333">
        <v>7.3</v>
      </c>
      <c r="G146" s="333">
        <v>4.2335905399999998</v>
      </c>
    </row>
    <row r="147" spans="1:7" ht="15" x14ac:dyDescent="0.2">
      <c r="A147" s="331" t="s">
        <v>519</v>
      </c>
      <c r="B147" s="332" t="s">
        <v>199</v>
      </c>
      <c r="C147" s="333"/>
      <c r="D147" s="333">
        <v>15.2</v>
      </c>
      <c r="E147" s="333">
        <v>0.1</v>
      </c>
      <c r="F147" s="333">
        <v>0.1</v>
      </c>
      <c r="G147" s="333">
        <v>0.01</v>
      </c>
    </row>
    <row r="148" spans="1:7" ht="15" x14ac:dyDescent="0.2">
      <c r="A148" s="331" t="s">
        <v>520</v>
      </c>
      <c r="B148" s="332" t="s">
        <v>183</v>
      </c>
      <c r="C148" s="333"/>
      <c r="D148" s="333">
        <v>0</v>
      </c>
      <c r="E148" s="333">
        <v>0</v>
      </c>
      <c r="F148" s="333">
        <v>0</v>
      </c>
      <c r="G148" s="333">
        <v>0</v>
      </c>
    </row>
    <row r="149" spans="1:7" ht="15" x14ac:dyDescent="0.2">
      <c r="A149" s="335" t="s">
        <v>530</v>
      </c>
      <c r="B149" s="349"/>
      <c r="C149" s="337">
        <v>95.311999999999998</v>
      </c>
      <c r="D149" s="337">
        <v>57.228803440000007</v>
      </c>
      <c r="E149" s="337">
        <v>13.299999999999999</v>
      </c>
      <c r="F149" s="337">
        <v>7.3999999999999995</v>
      </c>
      <c r="G149" s="337">
        <v>4.2435905399999996</v>
      </c>
    </row>
    <row r="150" spans="1:7" ht="15" x14ac:dyDescent="0.2">
      <c r="A150" s="327" t="s">
        <v>631</v>
      </c>
      <c r="B150" s="328"/>
      <c r="C150" s="329"/>
      <c r="D150" s="329"/>
      <c r="E150" s="329"/>
      <c r="F150" s="329"/>
      <c r="G150" s="330"/>
    </row>
    <row r="151" spans="1:7" ht="15" x14ac:dyDescent="0.2">
      <c r="A151" s="331" t="s">
        <v>632</v>
      </c>
      <c r="B151" s="332" t="s">
        <v>199</v>
      </c>
      <c r="C151" s="339">
        <v>97.2</v>
      </c>
      <c r="D151" s="339">
        <v>47.972498969999997</v>
      </c>
      <c r="E151" s="340">
        <v>5.5</v>
      </c>
      <c r="F151" s="340">
        <v>31.3</v>
      </c>
      <c r="G151" s="339">
        <v>40.195045520000001</v>
      </c>
    </row>
    <row r="152" spans="1:7" ht="15" x14ac:dyDescent="0.2">
      <c r="A152" s="327" t="s">
        <v>633</v>
      </c>
      <c r="B152" s="328"/>
      <c r="C152" s="329"/>
      <c r="D152" s="329"/>
      <c r="E152" s="329"/>
      <c r="F152" s="329"/>
      <c r="G152" s="330"/>
    </row>
    <row r="153" spans="1:7" ht="15" x14ac:dyDescent="0.2">
      <c r="A153" s="331" t="s">
        <v>634</v>
      </c>
      <c r="B153" s="332" t="s">
        <v>556</v>
      </c>
      <c r="C153" s="339">
        <v>75.400000000000006</v>
      </c>
      <c r="D153" s="339">
        <v>11.78480588</v>
      </c>
      <c r="E153" s="340">
        <v>31</v>
      </c>
      <c r="F153" s="340">
        <v>31</v>
      </c>
      <c r="G153" s="339">
        <v>28.73167149</v>
      </c>
    </row>
    <row r="154" spans="1:7" ht="15" x14ac:dyDescent="0.2">
      <c r="A154" s="327" t="s">
        <v>635</v>
      </c>
      <c r="B154" s="328"/>
      <c r="C154" s="329"/>
      <c r="D154" s="329"/>
      <c r="E154" s="329"/>
      <c r="F154" s="329"/>
      <c r="G154" s="330"/>
    </row>
    <row r="155" spans="1:7" ht="15" x14ac:dyDescent="0.2">
      <c r="A155" s="331" t="s">
        <v>636</v>
      </c>
      <c r="B155" s="332" t="s">
        <v>585</v>
      </c>
      <c r="C155" s="339">
        <v>74.400000000000006</v>
      </c>
      <c r="D155" s="339">
        <v>56.500568440000002</v>
      </c>
      <c r="E155" s="340">
        <v>11.6</v>
      </c>
      <c r="F155" s="340">
        <v>17.100000000000001</v>
      </c>
      <c r="G155" s="339">
        <v>16.651509829999998</v>
      </c>
    </row>
    <row r="156" spans="1:7" ht="17.25" x14ac:dyDescent="0.2">
      <c r="A156" s="341" t="s">
        <v>637</v>
      </c>
      <c r="B156" s="342"/>
      <c r="C156" s="329"/>
      <c r="D156" s="329"/>
      <c r="E156" s="329"/>
      <c r="F156" s="329"/>
      <c r="G156" s="330"/>
    </row>
    <row r="157" spans="1:7" ht="17.25" x14ac:dyDescent="0.2">
      <c r="A157" s="331" t="s">
        <v>638</v>
      </c>
      <c r="B157" s="332" t="s">
        <v>639</v>
      </c>
      <c r="C157" s="333"/>
      <c r="D157" s="333">
        <v>1.2</v>
      </c>
      <c r="E157" s="333">
        <v>0</v>
      </c>
      <c r="F157" s="333">
        <v>0</v>
      </c>
      <c r="G157" s="333">
        <v>0</v>
      </c>
    </row>
    <row r="158" spans="1:7" ht="15" x14ac:dyDescent="0.2">
      <c r="A158" s="331" t="s">
        <v>595</v>
      </c>
      <c r="B158" s="352" t="s">
        <v>596</v>
      </c>
      <c r="C158" s="333"/>
      <c r="D158" s="333">
        <v>3.6</v>
      </c>
      <c r="E158" s="333">
        <v>0.7</v>
      </c>
      <c r="F158" s="333">
        <v>0.6</v>
      </c>
      <c r="G158" s="333">
        <v>1</v>
      </c>
    </row>
    <row r="159" spans="1:7" ht="15" x14ac:dyDescent="0.2">
      <c r="A159" s="331" t="s">
        <v>597</v>
      </c>
      <c r="B159" s="352" t="s">
        <v>598</v>
      </c>
      <c r="C159" s="333"/>
      <c r="D159" s="333">
        <v>4</v>
      </c>
      <c r="E159" s="333">
        <v>0.4</v>
      </c>
      <c r="F159" s="333">
        <v>0.4</v>
      </c>
      <c r="G159" s="333">
        <v>0.3</v>
      </c>
    </row>
    <row r="160" spans="1:7" ht="17.25" x14ac:dyDescent="0.2">
      <c r="A160" s="331" t="s">
        <v>594</v>
      </c>
      <c r="B160" s="352" t="s">
        <v>640</v>
      </c>
      <c r="C160" s="333"/>
      <c r="D160" s="333">
        <v>8.1</v>
      </c>
      <c r="E160" s="333">
        <v>0.6</v>
      </c>
      <c r="F160" s="333">
        <v>6.1</v>
      </c>
      <c r="G160" s="333">
        <v>6.4</v>
      </c>
    </row>
    <row r="161" spans="1:7" ht="15" x14ac:dyDescent="0.2">
      <c r="A161" s="331" t="s">
        <v>599</v>
      </c>
      <c r="B161" s="352" t="s">
        <v>183</v>
      </c>
      <c r="C161" s="333"/>
      <c r="D161" s="333">
        <v>8.6</v>
      </c>
      <c r="E161" s="333">
        <v>0</v>
      </c>
      <c r="F161" s="333">
        <v>0.1</v>
      </c>
      <c r="G161" s="333">
        <v>0.1</v>
      </c>
    </row>
    <row r="162" spans="1:7" ht="15" x14ac:dyDescent="0.2">
      <c r="A162" s="331" t="s">
        <v>523</v>
      </c>
      <c r="B162" s="352" t="s">
        <v>581</v>
      </c>
      <c r="C162" s="333"/>
      <c r="D162" s="333">
        <v>4.5999999999999996</v>
      </c>
      <c r="E162" s="333">
        <v>0.6</v>
      </c>
      <c r="F162" s="333">
        <v>0.9</v>
      </c>
      <c r="G162" s="333">
        <v>0.6</v>
      </c>
    </row>
    <row r="163" spans="1:7" ht="17.25" x14ac:dyDescent="0.2">
      <c r="A163" s="331" t="s">
        <v>534</v>
      </c>
      <c r="B163" s="332" t="s">
        <v>535</v>
      </c>
      <c r="C163" s="333"/>
      <c r="D163" s="333">
        <v>7.4</v>
      </c>
      <c r="E163" s="333">
        <v>1</v>
      </c>
      <c r="F163" s="333">
        <v>1.8</v>
      </c>
      <c r="G163" s="333">
        <v>1.7</v>
      </c>
    </row>
    <row r="164" spans="1:7" ht="15" x14ac:dyDescent="0.2">
      <c r="A164" s="331" t="s">
        <v>545</v>
      </c>
      <c r="B164" s="352" t="s">
        <v>216</v>
      </c>
      <c r="C164" s="333"/>
      <c r="D164" s="333">
        <v>6.7</v>
      </c>
      <c r="E164" s="333">
        <v>0</v>
      </c>
      <c r="F164" s="333">
        <v>0</v>
      </c>
      <c r="G164" s="333">
        <v>0</v>
      </c>
    </row>
    <row r="165" spans="1:7" ht="15" x14ac:dyDescent="0.2">
      <c r="A165" s="335" t="s">
        <v>530</v>
      </c>
      <c r="B165" s="353"/>
      <c r="C165" s="337">
        <v>57.116</v>
      </c>
      <c r="D165" s="337">
        <v>44.179996559999999</v>
      </c>
      <c r="E165" s="337">
        <v>3.3000000000000003</v>
      </c>
      <c r="F165" s="337">
        <v>9.9</v>
      </c>
      <c r="G165" s="337">
        <v>10.1</v>
      </c>
    </row>
    <row r="166" spans="1:7" ht="15" x14ac:dyDescent="0.2">
      <c r="A166" s="327" t="s">
        <v>641</v>
      </c>
      <c r="B166" s="328"/>
      <c r="C166" s="328"/>
      <c r="D166" s="329"/>
      <c r="E166" s="329"/>
      <c r="F166" s="329"/>
      <c r="G166" s="330"/>
    </row>
    <row r="167" spans="1:7" ht="15" x14ac:dyDescent="0.2">
      <c r="A167" s="331" t="s">
        <v>642</v>
      </c>
      <c r="B167" s="332" t="s">
        <v>585</v>
      </c>
      <c r="C167" s="339">
        <v>50.7</v>
      </c>
      <c r="D167" s="339">
        <v>0.63932312000000002</v>
      </c>
      <c r="E167" s="340">
        <v>0</v>
      </c>
      <c r="F167" s="340">
        <v>8.6</v>
      </c>
      <c r="G167" s="339">
        <v>0.46864407000000002</v>
      </c>
    </row>
    <row r="168" spans="1:7" ht="15" x14ac:dyDescent="0.2">
      <c r="A168" s="327" t="s">
        <v>643</v>
      </c>
      <c r="B168" s="328"/>
      <c r="C168" s="328"/>
      <c r="D168" s="329"/>
      <c r="E168" s="329"/>
      <c r="F168" s="329"/>
      <c r="G168" s="330"/>
    </row>
    <row r="169" spans="1:7" ht="15" x14ac:dyDescent="0.2">
      <c r="A169" s="331" t="s">
        <v>595</v>
      </c>
      <c r="B169" s="332" t="s">
        <v>596</v>
      </c>
      <c r="C169" s="333"/>
      <c r="D169" s="333">
        <v>9.5656980644444456</v>
      </c>
      <c r="E169" s="333">
        <v>0</v>
      </c>
      <c r="F169" s="333">
        <v>0.2</v>
      </c>
      <c r="G169" s="333">
        <v>0.82235919000000002</v>
      </c>
    </row>
    <row r="170" spans="1:7" ht="15" x14ac:dyDescent="0.2">
      <c r="A170" s="331" t="s">
        <v>597</v>
      </c>
      <c r="B170" s="332" t="s">
        <v>598</v>
      </c>
      <c r="C170" s="333"/>
      <c r="D170" s="333">
        <v>23.914245161111111</v>
      </c>
      <c r="E170" s="333">
        <v>0.1</v>
      </c>
      <c r="F170" s="333">
        <v>0.5</v>
      </c>
      <c r="G170" s="333">
        <v>0</v>
      </c>
    </row>
    <row r="171" spans="1:7" ht="15" x14ac:dyDescent="0.2">
      <c r="A171" s="331" t="s">
        <v>599</v>
      </c>
      <c r="B171" s="354" t="s">
        <v>183</v>
      </c>
      <c r="C171" s="333"/>
      <c r="D171" s="333">
        <v>9.5656980644444456</v>
      </c>
      <c r="E171" s="333">
        <v>0</v>
      </c>
      <c r="F171" s="333">
        <v>0.2</v>
      </c>
      <c r="G171" s="333">
        <v>0</v>
      </c>
    </row>
    <row r="172" spans="1:7" ht="17.25" x14ac:dyDescent="0.2">
      <c r="A172" s="331" t="s">
        <v>644</v>
      </c>
      <c r="B172" s="352" t="s">
        <v>645</v>
      </c>
      <c r="C172" s="333"/>
      <c r="D172" s="333">
        <v>0</v>
      </c>
      <c r="E172" s="333">
        <v>0</v>
      </c>
      <c r="F172" s="333">
        <v>0</v>
      </c>
      <c r="G172" s="333">
        <v>0</v>
      </c>
    </row>
    <row r="173" spans="1:7" ht="15" x14ac:dyDescent="0.2">
      <c r="A173" s="335" t="s">
        <v>530</v>
      </c>
      <c r="B173" s="345"/>
      <c r="C173" s="337">
        <v>50.478999999999999</v>
      </c>
      <c r="D173" s="337">
        <v>43.045641290000006</v>
      </c>
      <c r="E173" s="337">
        <v>0.1</v>
      </c>
      <c r="F173" s="337">
        <v>0.89999999999999991</v>
      </c>
      <c r="G173" s="337">
        <v>0.82235919000000002</v>
      </c>
    </row>
    <row r="174" spans="1:7" ht="15" x14ac:dyDescent="0.2">
      <c r="A174" s="327" t="s">
        <v>646</v>
      </c>
      <c r="B174" s="328"/>
      <c r="C174" s="329"/>
      <c r="D174" s="329"/>
      <c r="E174" s="329"/>
      <c r="F174" s="329"/>
      <c r="G174" s="330"/>
    </row>
    <row r="175" spans="1:7" ht="15" x14ac:dyDescent="0.2">
      <c r="A175" s="331" t="s">
        <v>647</v>
      </c>
      <c r="B175" s="332" t="s">
        <v>552</v>
      </c>
      <c r="C175" s="339">
        <v>48.64</v>
      </c>
      <c r="D175" s="339">
        <v>30.071487009999998</v>
      </c>
      <c r="E175" s="340">
        <v>1</v>
      </c>
      <c r="F175" s="340">
        <v>16.3</v>
      </c>
      <c r="G175" s="339">
        <v>13.19793789</v>
      </c>
    </row>
    <row r="176" spans="1:7" ht="15" x14ac:dyDescent="0.2">
      <c r="A176" s="327" t="s">
        <v>648</v>
      </c>
      <c r="B176" s="328"/>
      <c r="C176" s="328"/>
      <c r="D176" s="328"/>
      <c r="E176" s="329"/>
      <c r="F176" s="329"/>
      <c r="G176" s="330"/>
    </row>
    <row r="177" spans="1:7" ht="15" x14ac:dyDescent="0.2">
      <c r="A177" s="331" t="s">
        <v>560</v>
      </c>
      <c r="B177" s="332" t="s">
        <v>561</v>
      </c>
      <c r="C177" s="333"/>
      <c r="D177" s="333">
        <v>0.13946972494152046</v>
      </c>
      <c r="E177" s="333">
        <v>1.3</v>
      </c>
      <c r="F177" s="333">
        <v>1.3</v>
      </c>
      <c r="G177" s="333">
        <v>5.7028342222222216E-2</v>
      </c>
    </row>
    <row r="178" spans="1:7" ht="15" x14ac:dyDescent="0.2">
      <c r="A178" s="331" t="s">
        <v>538</v>
      </c>
      <c r="B178" s="332" t="s">
        <v>539</v>
      </c>
      <c r="C178" s="333"/>
      <c r="D178" s="333">
        <v>3.218532114035088E-2</v>
      </c>
      <c r="E178" s="333">
        <v>0.3</v>
      </c>
      <c r="F178" s="333">
        <v>0.3</v>
      </c>
      <c r="G178" s="333">
        <v>0.26198847666666669</v>
      </c>
    </row>
    <row r="179" spans="1:7" ht="17.25" x14ac:dyDescent="0.2">
      <c r="A179" s="331" t="s">
        <v>575</v>
      </c>
      <c r="B179" s="352" t="s">
        <v>649</v>
      </c>
      <c r="C179" s="333"/>
      <c r="D179" s="333">
        <v>0.37549541330409358</v>
      </c>
      <c r="E179" s="333">
        <v>3.5</v>
      </c>
      <c r="F179" s="333">
        <v>3.5</v>
      </c>
      <c r="G179" s="333">
        <v>0.15353784444444443</v>
      </c>
    </row>
    <row r="180" spans="1:7" ht="15" x14ac:dyDescent="0.2">
      <c r="A180" s="331" t="s">
        <v>647</v>
      </c>
      <c r="B180" s="352" t="s">
        <v>552</v>
      </c>
      <c r="C180" s="333"/>
      <c r="D180" s="333">
        <v>0.25748256912280704</v>
      </c>
      <c r="E180" s="333">
        <v>1.4</v>
      </c>
      <c r="F180" s="333">
        <v>2.4</v>
      </c>
      <c r="G180" s="333">
        <v>0.10528309333333333</v>
      </c>
    </row>
    <row r="181" spans="1:7" ht="15" x14ac:dyDescent="0.2">
      <c r="A181" s="331" t="s">
        <v>594</v>
      </c>
      <c r="B181" s="352" t="s">
        <v>585</v>
      </c>
      <c r="C181" s="333"/>
      <c r="D181" s="333">
        <v>0.20384036722222221</v>
      </c>
      <c r="E181" s="333">
        <v>1.9</v>
      </c>
      <c r="F181" s="333">
        <v>1.9</v>
      </c>
      <c r="G181" s="333">
        <v>8.3349115555555534E-2</v>
      </c>
    </row>
    <row r="182" spans="1:7" ht="15" x14ac:dyDescent="0.2">
      <c r="A182" s="331" t="s">
        <v>597</v>
      </c>
      <c r="B182" s="352" t="s">
        <v>598</v>
      </c>
      <c r="C182" s="333"/>
      <c r="D182" s="333">
        <v>0.18238348646198829</v>
      </c>
      <c r="E182" s="333">
        <v>1.7</v>
      </c>
      <c r="F182" s="333">
        <v>1.7</v>
      </c>
      <c r="G182" s="333">
        <v>7.457552444444443E-2</v>
      </c>
    </row>
    <row r="183" spans="1:7" ht="15" x14ac:dyDescent="0.2">
      <c r="A183" s="331" t="s">
        <v>515</v>
      </c>
      <c r="B183" s="352" t="s">
        <v>585</v>
      </c>
      <c r="C183" s="333"/>
      <c r="D183" s="333">
        <v>0.26821100950292398</v>
      </c>
      <c r="E183" s="333">
        <v>2.5</v>
      </c>
      <c r="F183" s="333">
        <v>2.5</v>
      </c>
      <c r="G183" s="333">
        <v>0.10966988888888887</v>
      </c>
    </row>
    <row r="184" spans="1:7" ht="15" x14ac:dyDescent="0.2">
      <c r="A184" s="331" t="s">
        <v>650</v>
      </c>
      <c r="B184" s="352" t="s">
        <v>199</v>
      </c>
      <c r="C184" s="333"/>
      <c r="D184" s="333">
        <v>0.41840917482456141</v>
      </c>
      <c r="E184" s="333">
        <v>4.9000000000000004</v>
      </c>
      <c r="F184" s="333">
        <v>3.9</v>
      </c>
      <c r="G184" s="333">
        <v>0.17108502666666664</v>
      </c>
    </row>
    <row r="185" spans="1:7" ht="15" x14ac:dyDescent="0.2">
      <c r="A185" s="331" t="s">
        <v>519</v>
      </c>
      <c r="B185" s="352" t="s">
        <v>199</v>
      </c>
      <c r="C185" s="333"/>
      <c r="D185" s="333">
        <v>1.0728440380116959E-2</v>
      </c>
      <c r="E185" s="333">
        <v>0.1</v>
      </c>
      <c r="F185" s="333">
        <v>0.1</v>
      </c>
      <c r="G185" s="333">
        <v>4.3867955555555553E-3</v>
      </c>
    </row>
    <row r="186" spans="1:7" ht="15" x14ac:dyDescent="0.2">
      <c r="A186" s="331" t="s">
        <v>520</v>
      </c>
      <c r="B186" s="352" t="s">
        <v>183</v>
      </c>
      <c r="C186" s="333"/>
      <c r="D186" s="333">
        <v>0.66516330356725151</v>
      </c>
      <c r="E186" s="333">
        <v>6.2</v>
      </c>
      <c r="F186" s="333">
        <v>6.2</v>
      </c>
      <c r="G186" s="333">
        <v>17.279750204444444</v>
      </c>
    </row>
    <row r="187" spans="1:7" ht="15" x14ac:dyDescent="0.2">
      <c r="A187" s="331" t="s">
        <v>523</v>
      </c>
      <c r="B187" s="352" t="s">
        <v>524</v>
      </c>
      <c r="C187" s="333"/>
      <c r="D187" s="333">
        <v>0.48277981710526313</v>
      </c>
      <c r="E187" s="333">
        <v>4.5</v>
      </c>
      <c r="F187" s="333">
        <v>4.5</v>
      </c>
      <c r="G187" s="333">
        <v>0.19740579999999996</v>
      </c>
    </row>
    <row r="188" spans="1:7" ht="17.25" x14ac:dyDescent="0.2">
      <c r="A188" s="331" t="s">
        <v>553</v>
      </c>
      <c r="B188" s="352" t="s">
        <v>651</v>
      </c>
      <c r="C188" s="333"/>
      <c r="D188" s="333">
        <v>0.41840917482456141</v>
      </c>
      <c r="E188" s="333">
        <v>3.9</v>
      </c>
      <c r="F188" s="333">
        <v>3.9</v>
      </c>
      <c r="G188" s="333">
        <v>0.17108502666666664</v>
      </c>
    </row>
    <row r="189" spans="1:7" ht="15" x14ac:dyDescent="0.2">
      <c r="A189" s="331" t="s">
        <v>525</v>
      </c>
      <c r="B189" s="352" t="s">
        <v>213</v>
      </c>
      <c r="C189" s="333"/>
      <c r="D189" s="333">
        <v>0.21456880760233918</v>
      </c>
      <c r="E189" s="333">
        <v>2</v>
      </c>
      <c r="F189" s="333">
        <v>2</v>
      </c>
      <c r="G189" s="333">
        <v>8.7735911111111106E-2</v>
      </c>
    </row>
    <row r="190" spans="1:7" ht="15" x14ac:dyDescent="0.2">
      <c r="A190" s="335" t="s">
        <v>530</v>
      </c>
      <c r="B190" s="353"/>
      <c r="C190" s="337">
        <v>40.4</v>
      </c>
      <c r="D190" s="337">
        <v>3.6691266099999997</v>
      </c>
      <c r="E190" s="337">
        <v>34.200000000000003</v>
      </c>
      <c r="F190" s="337">
        <v>34.200000000000003</v>
      </c>
      <c r="G190" s="337">
        <v>18.756881049999997</v>
      </c>
    </row>
    <row r="191" spans="1:7" ht="15" x14ac:dyDescent="0.2">
      <c r="A191" s="327" t="s">
        <v>652</v>
      </c>
      <c r="B191" s="328"/>
      <c r="C191" s="328"/>
      <c r="D191" s="329"/>
      <c r="E191" s="329"/>
      <c r="F191" s="329"/>
      <c r="G191" s="330"/>
    </row>
    <row r="192" spans="1:7" ht="17.25" x14ac:dyDescent="0.2">
      <c r="A192" s="331" t="s">
        <v>534</v>
      </c>
      <c r="B192" s="332" t="s">
        <v>535</v>
      </c>
      <c r="C192" s="339">
        <v>32.700000000000003</v>
      </c>
      <c r="D192" s="339">
        <v>26.863645550000001</v>
      </c>
      <c r="E192" s="340">
        <v>1.3</v>
      </c>
      <c r="F192" s="340">
        <v>3.3</v>
      </c>
      <c r="G192" s="339">
        <v>2.80124423</v>
      </c>
    </row>
    <row r="193" spans="1:7" ht="15" x14ac:dyDescent="0.2">
      <c r="A193" s="327" t="s">
        <v>653</v>
      </c>
      <c r="B193" s="328"/>
      <c r="C193" s="328"/>
      <c r="D193" s="329"/>
      <c r="E193" s="329"/>
      <c r="F193" s="329"/>
      <c r="G193" s="330"/>
    </row>
    <row r="194" spans="1:7" ht="15" x14ac:dyDescent="0.2">
      <c r="A194" s="331" t="s">
        <v>553</v>
      </c>
      <c r="B194" s="332" t="s">
        <v>654</v>
      </c>
      <c r="C194" s="339">
        <v>24.9</v>
      </c>
      <c r="D194" s="339">
        <v>14.132369450000001</v>
      </c>
      <c r="E194" s="340">
        <v>2.4</v>
      </c>
      <c r="F194" s="340">
        <v>5.4</v>
      </c>
      <c r="G194" s="339">
        <v>4.7705417800000003</v>
      </c>
    </row>
    <row r="195" spans="1:7" ht="15" x14ac:dyDescent="0.2">
      <c r="A195" s="327" t="s">
        <v>655</v>
      </c>
      <c r="B195" s="328"/>
      <c r="C195" s="328"/>
      <c r="D195" s="329"/>
      <c r="E195" s="329"/>
      <c r="F195" s="329"/>
      <c r="G195" s="330"/>
    </row>
    <row r="196" spans="1:7" ht="17.25" x14ac:dyDescent="0.2">
      <c r="A196" s="331" t="s">
        <v>656</v>
      </c>
      <c r="B196" s="354" t="s">
        <v>657</v>
      </c>
      <c r="C196" s="333"/>
      <c r="D196" s="333">
        <v>3.58168541</v>
      </c>
      <c r="E196" s="333">
        <v>0.3</v>
      </c>
      <c r="F196" s="333">
        <v>0.1</v>
      </c>
      <c r="G196" s="333">
        <v>0.28005804618511904</v>
      </c>
    </row>
    <row r="197" spans="1:7" ht="17.25" x14ac:dyDescent="0.2">
      <c r="A197" s="331" t="s">
        <v>594</v>
      </c>
      <c r="B197" s="352" t="s">
        <v>658</v>
      </c>
      <c r="C197" s="333"/>
      <c r="D197" s="333">
        <v>0</v>
      </c>
      <c r="E197" s="333">
        <v>0.5</v>
      </c>
      <c r="F197" s="333">
        <v>0</v>
      </c>
      <c r="G197" s="333">
        <v>0</v>
      </c>
    </row>
    <row r="198" spans="1:7" ht="15" x14ac:dyDescent="0.2">
      <c r="A198" s="331" t="s">
        <v>540</v>
      </c>
      <c r="B198" s="332" t="s">
        <v>183</v>
      </c>
      <c r="C198" s="333"/>
      <c r="D198" s="333">
        <v>3.0272063999999999</v>
      </c>
      <c r="E198" s="333">
        <v>0.1</v>
      </c>
      <c r="F198" s="333">
        <v>0.5</v>
      </c>
      <c r="G198" s="333">
        <v>0.18291061800742997</v>
      </c>
    </row>
    <row r="199" spans="1:7" ht="15" x14ac:dyDescent="0.2">
      <c r="A199" s="331" t="s">
        <v>659</v>
      </c>
      <c r="B199" s="332" t="s">
        <v>660</v>
      </c>
      <c r="C199" s="333"/>
      <c r="D199" s="333">
        <v>4.4974722500000004</v>
      </c>
      <c r="E199" s="333">
        <v>0.9</v>
      </c>
      <c r="F199" s="333">
        <v>0.1</v>
      </c>
      <c r="G199" s="333">
        <v>0.31260299580745099</v>
      </c>
    </row>
    <row r="200" spans="1:7" ht="15" x14ac:dyDescent="0.2">
      <c r="A200" s="335" t="s">
        <v>530</v>
      </c>
      <c r="B200" s="345"/>
      <c r="C200" s="337">
        <v>23.247</v>
      </c>
      <c r="D200" s="337">
        <v>11.08659877</v>
      </c>
      <c r="E200" s="337">
        <v>1.8</v>
      </c>
      <c r="F200" s="337">
        <v>0.7</v>
      </c>
      <c r="G200" s="337">
        <v>0.77557166</v>
      </c>
    </row>
    <row r="201" spans="1:7" ht="15" x14ac:dyDescent="0.2">
      <c r="A201" s="355" t="s">
        <v>661</v>
      </c>
      <c r="B201" s="356"/>
      <c r="C201" s="356"/>
      <c r="D201" s="356"/>
      <c r="E201" s="356"/>
      <c r="F201" s="356"/>
      <c r="G201" s="357"/>
    </row>
    <row r="202" spans="1:7" ht="15" x14ac:dyDescent="0.25">
      <c r="A202" s="338" t="s">
        <v>538</v>
      </c>
      <c r="B202" s="332" t="s">
        <v>539</v>
      </c>
      <c r="C202" s="333"/>
      <c r="D202" s="333">
        <v>9.3282384999999995E-2</v>
      </c>
      <c r="E202" s="333">
        <v>0</v>
      </c>
      <c r="F202" s="333">
        <v>0.4</v>
      </c>
      <c r="G202" s="333">
        <v>3.6582973749999997E-2</v>
      </c>
    </row>
    <row r="203" spans="1:7" ht="15" x14ac:dyDescent="0.25">
      <c r="A203" s="338" t="s">
        <v>662</v>
      </c>
      <c r="B203" s="332" t="s">
        <v>561</v>
      </c>
      <c r="C203" s="333"/>
      <c r="D203" s="333">
        <v>4.6641192499999998E-2</v>
      </c>
      <c r="E203" s="333">
        <v>0</v>
      </c>
      <c r="F203" s="333">
        <v>0.2</v>
      </c>
      <c r="G203" s="333">
        <v>1.8291486874999999E-2</v>
      </c>
    </row>
    <row r="204" spans="1:7" ht="15" x14ac:dyDescent="0.25">
      <c r="A204" s="338" t="s">
        <v>597</v>
      </c>
      <c r="B204" s="332" t="s">
        <v>598</v>
      </c>
      <c r="C204" s="333"/>
      <c r="D204" s="333">
        <v>2.3320596249999999E-2</v>
      </c>
      <c r="E204" s="333">
        <v>0</v>
      </c>
      <c r="F204" s="333">
        <v>0.1</v>
      </c>
      <c r="G204" s="333">
        <v>9.1457434374999994E-3</v>
      </c>
    </row>
    <row r="205" spans="1:7" ht="15" x14ac:dyDescent="0.25">
      <c r="A205" s="338" t="s">
        <v>663</v>
      </c>
      <c r="B205" s="332" t="s">
        <v>570</v>
      </c>
      <c r="C205" s="333"/>
      <c r="D205" s="333">
        <v>2.3320596249999999E-2</v>
      </c>
      <c r="E205" s="333">
        <v>0</v>
      </c>
      <c r="F205" s="333">
        <v>0.1</v>
      </c>
      <c r="G205" s="333">
        <v>9.1457434374999994E-3</v>
      </c>
    </row>
    <row r="206" spans="1:7" ht="15" x14ac:dyDescent="0.25">
      <c r="A206" s="338" t="s">
        <v>664</v>
      </c>
      <c r="B206" s="332" t="s">
        <v>580</v>
      </c>
      <c r="C206" s="333"/>
      <c r="D206" s="333">
        <v>2.3320596249999999E-2</v>
      </c>
      <c r="E206" s="333">
        <v>0</v>
      </c>
      <c r="F206" s="333">
        <v>0.1</v>
      </c>
      <c r="G206" s="333">
        <v>9.1457434374999994E-3</v>
      </c>
    </row>
    <row r="207" spans="1:7" ht="17.25" x14ac:dyDescent="0.25">
      <c r="A207" s="338" t="s">
        <v>665</v>
      </c>
      <c r="B207" s="332" t="s">
        <v>666</v>
      </c>
      <c r="C207" s="333"/>
      <c r="D207" s="333">
        <v>0</v>
      </c>
      <c r="E207" s="333">
        <v>0</v>
      </c>
      <c r="F207" s="333">
        <v>0</v>
      </c>
      <c r="G207" s="333">
        <v>0</v>
      </c>
    </row>
    <row r="208" spans="1:7" ht="15" x14ac:dyDescent="0.25">
      <c r="A208" s="338" t="s">
        <v>599</v>
      </c>
      <c r="B208" s="332" t="s">
        <v>183</v>
      </c>
      <c r="C208" s="333"/>
      <c r="D208" s="333">
        <v>6.996178874999999E-2</v>
      </c>
      <c r="E208" s="333">
        <v>0</v>
      </c>
      <c r="F208" s="333">
        <v>0.3</v>
      </c>
      <c r="G208" s="333">
        <v>2.7437230312499995E-2</v>
      </c>
    </row>
    <row r="209" spans="1:7" ht="15" x14ac:dyDescent="0.25">
      <c r="A209" s="338" t="s">
        <v>667</v>
      </c>
      <c r="B209" s="332" t="s">
        <v>668</v>
      </c>
      <c r="C209" s="333"/>
      <c r="D209" s="333">
        <v>6.996178874999999E-2</v>
      </c>
      <c r="E209" s="333">
        <v>0</v>
      </c>
      <c r="F209" s="333">
        <v>0.3</v>
      </c>
      <c r="G209" s="333">
        <v>2.7437230312499995E-2</v>
      </c>
    </row>
    <row r="210" spans="1:7" ht="15" x14ac:dyDescent="0.25">
      <c r="A210" s="338" t="s">
        <v>669</v>
      </c>
      <c r="B210" s="332" t="s">
        <v>668</v>
      </c>
      <c r="C210" s="333"/>
      <c r="D210" s="333">
        <v>2.3320596249999999E-2</v>
      </c>
      <c r="E210" s="333">
        <v>0</v>
      </c>
      <c r="F210" s="333">
        <v>0.1</v>
      </c>
      <c r="G210" s="333">
        <v>9.1457434374999994E-3</v>
      </c>
    </row>
    <row r="211" spans="1:7" ht="17.25" x14ac:dyDescent="0.25">
      <c r="A211" s="338" t="s">
        <v>594</v>
      </c>
      <c r="B211" s="332" t="s">
        <v>670</v>
      </c>
      <c r="C211" s="333"/>
      <c r="D211" s="333">
        <v>0.16324417374999997</v>
      </c>
      <c r="E211" s="333">
        <v>0</v>
      </c>
      <c r="F211" s="333">
        <v>0.7</v>
      </c>
      <c r="G211" s="333">
        <v>6.4020204062499989E-2</v>
      </c>
    </row>
    <row r="212" spans="1:7" ht="17.25" x14ac:dyDescent="0.25">
      <c r="A212" s="338" t="s">
        <v>553</v>
      </c>
      <c r="B212" s="352" t="s">
        <v>671</v>
      </c>
      <c r="C212" s="333"/>
      <c r="D212" s="333">
        <v>9.3282384999999995E-2</v>
      </c>
      <c r="E212" s="333">
        <v>0</v>
      </c>
      <c r="F212" s="333">
        <v>0.4</v>
      </c>
      <c r="G212" s="333">
        <v>3.6582973749999997E-2</v>
      </c>
    </row>
    <row r="213" spans="1:7" ht="15" x14ac:dyDescent="0.25">
      <c r="A213" s="338" t="s">
        <v>672</v>
      </c>
      <c r="B213" s="352" t="s">
        <v>673</v>
      </c>
      <c r="C213" s="333"/>
      <c r="D213" s="333">
        <v>4.6641192499999998E-2</v>
      </c>
      <c r="E213" s="333">
        <v>0</v>
      </c>
      <c r="F213" s="333">
        <v>0.2</v>
      </c>
      <c r="G213" s="333">
        <v>1.8291486874999999E-2</v>
      </c>
    </row>
    <row r="214" spans="1:7" ht="15" x14ac:dyDescent="0.25">
      <c r="A214" s="338" t="s">
        <v>674</v>
      </c>
      <c r="B214" s="332" t="s">
        <v>556</v>
      </c>
      <c r="C214" s="333"/>
      <c r="D214" s="333">
        <v>4.6641192499999998E-2</v>
      </c>
      <c r="E214" s="333">
        <v>0</v>
      </c>
      <c r="F214" s="333">
        <v>0.2</v>
      </c>
      <c r="G214" s="333">
        <v>1.8291486874999999E-2</v>
      </c>
    </row>
    <row r="215" spans="1:7" ht="15" x14ac:dyDescent="0.25">
      <c r="A215" s="338" t="s">
        <v>602</v>
      </c>
      <c r="B215" s="332" t="s">
        <v>216</v>
      </c>
      <c r="C215" s="333"/>
      <c r="D215" s="333">
        <v>2.3320596249999999E-2</v>
      </c>
      <c r="E215" s="333">
        <v>0</v>
      </c>
      <c r="F215" s="333">
        <v>0.1</v>
      </c>
      <c r="G215" s="333">
        <v>9.1457434374999994E-3</v>
      </c>
    </row>
    <row r="216" spans="1:7" ht="15" x14ac:dyDescent="0.2">
      <c r="A216" s="335" t="s">
        <v>530</v>
      </c>
      <c r="B216" s="344"/>
      <c r="C216" s="337">
        <v>16.7</v>
      </c>
      <c r="D216" s="337">
        <v>0.74625907999999985</v>
      </c>
      <c r="E216" s="337">
        <v>0</v>
      </c>
      <c r="F216" s="337">
        <v>3.2</v>
      </c>
      <c r="G216" s="337">
        <v>0.29266378999999998</v>
      </c>
    </row>
    <row r="217" spans="1:7" ht="15" x14ac:dyDescent="0.2">
      <c r="A217" s="341" t="s">
        <v>675</v>
      </c>
      <c r="B217" s="342"/>
      <c r="C217" s="329"/>
      <c r="D217" s="329"/>
      <c r="E217" s="329"/>
      <c r="F217" s="329"/>
      <c r="G217" s="330"/>
    </row>
    <row r="218" spans="1:7" ht="15" x14ac:dyDescent="0.2">
      <c r="A218" s="331" t="s">
        <v>676</v>
      </c>
      <c r="B218" s="352" t="s">
        <v>677</v>
      </c>
      <c r="C218" s="339">
        <v>15.645999999999999</v>
      </c>
      <c r="D218" s="339">
        <v>0.88892499999999997</v>
      </c>
      <c r="E218" s="339">
        <v>8.9</v>
      </c>
      <c r="F218" s="339">
        <v>12.6</v>
      </c>
      <c r="G218" s="333">
        <v>13.117655279999999</v>
      </c>
    </row>
    <row r="219" spans="1:7" ht="17.25" x14ac:dyDescent="0.2">
      <c r="A219" s="358" t="s">
        <v>678</v>
      </c>
      <c r="B219" s="359"/>
      <c r="C219" s="339"/>
      <c r="D219" s="339">
        <v>248.52607369</v>
      </c>
      <c r="E219" s="339">
        <v>5.0999999999999996</v>
      </c>
      <c r="F219" s="339">
        <v>4.8</v>
      </c>
      <c r="G219" s="333">
        <v>2.7246207</v>
      </c>
    </row>
    <row r="220" spans="1:7" ht="15" x14ac:dyDescent="0.2">
      <c r="A220" s="335" t="s">
        <v>679</v>
      </c>
      <c r="B220" s="344"/>
      <c r="C220" s="337">
        <v>10338.17</v>
      </c>
      <c r="D220" s="337">
        <v>5644.2212261299992</v>
      </c>
      <c r="E220" s="337">
        <v>1748.3999999999994</v>
      </c>
      <c r="F220" s="337">
        <v>1758.8000000000002</v>
      </c>
      <c r="G220" s="337">
        <v>1661.7793406699998</v>
      </c>
    </row>
    <row r="221" spans="1:7" ht="15" x14ac:dyDescent="0.2">
      <c r="A221" s="360" t="s">
        <v>395</v>
      </c>
      <c r="B221" s="360"/>
      <c r="C221" s="361"/>
      <c r="D221" s="361"/>
      <c r="E221" s="361"/>
      <c r="F221" s="362"/>
      <c r="G221" s="363"/>
    </row>
    <row r="222" spans="1:7" x14ac:dyDescent="0.2">
      <c r="A222" s="364" t="s">
        <v>680</v>
      </c>
      <c r="B222" s="364"/>
      <c r="C222" s="364"/>
      <c r="D222" s="364"/>
      <c r="E222" s="364"/>
      <c r="F222" s="364"/>
      <c r="G222" s="364"/>
    </row>
    <row r="223" spans="1:7" x14ac:dyDescent="0.2">
      <c r="A223" s="365" t="s">
        <v>681</v>
      </c>
      <c r="B223" s="365"/>
      <c r="C223" s="365"/>
      <c r="D223" s="365"/>
      <c r="E223" s="365"/>
      <c r="F223" s="365"/>
      <c r="G223" s="365"/>
    </row>
    <row r="224" spans="1:7" x14ac:dyDescent="0.2">
      <c r="A224" s="364" t="s">
        <v>682</v>
      </c>
      <c r="B224" s="364"/>
      <c r="C224" s="364"/>
      <c r="D224" s="364"/>
      <c r="E224" s="364"/>
      <c r="F224" s="364"/>
      <c r="G224" s="364"/>
    </row>
    <row r="225" spans="1:7" x14ac:dyDescent="0.2">
      <c r="A225" s="364" t="s">
        <v>683</v>
      </c>
      <c r="B225" s="364"/>
      <c r="C225" s="364"/>
      <c r="D225" s="364"/>
      <c r="E225" s="364"/>
      <c r="F225" s="364"/>
      <c r="G225" s="364"/>
    </row>
    <row r="226" spans="1:7" x14ac:dyDescent="0.2">
      <c r="A226" s="364" t="s">
        <v>684</v>
      </c>
      <c r="B226" s="364"/>
      <c r="C226" s="364"/>
      <c r="D226" s="364"/>
      <c r="E226" s="364"/>
      <c r="F226" s="364"/>
      <c r="G226" s="364"/>
    </row>
    <row r="227" spans="1:7" x14ac:dyDescent="0.2">
      <c r="A227" s="364" t="s">
        <v>685</v>
      </c>
      <c r="B227" s="364"/>
      <c r="C227" s="364"/>
      <c r="D227" s="364"/>
      <c r="E227" s="364"/>
      <c r="F227" s="364"/>
      <c r="G227" s="364"/>
    </row>
    <row r="228" spans="1:7" x14ac:dyDescent="0.2">
      <c r="A228" s="364" t="s">
        <v>686</v>
      </c>
      <c r="B228" s="364"/>
      <c r="C228" s="364"/>
      <c r="D228" s="364"/>
      <c r="E228" s="364"/>
      <c r="F228" s="364"/>
      <c r="G228" s="364"/>
    </row>
  </sheetData>
  <mergeCells count="36">
    <mergeCell ref="A223:G223"/>
    <mergeCell ref="A224:G224"/>
    <mergeCell ref="A225:G225"/>
    <mergeCell ref="A226:G226"/>
    <mergeCell ref="A227:G227"/>
    <mergeCell ref="A228:G228"/>
    <mergeCell ref="A176:D176"/>
    <mergeCell ref="A191:C191"/>
    <mergeCell ref="A193:C193"/>
    <mergeCell ref="A195:C195"/>
    <mergeCell ref="A201:G201"/>
    <mergeCell ref="A222:G222"/>
    <mergeCell ref="A150:B150"/>
    <mergeCell ref="A152:B152"/>
    <mergeCell ref="A154:B154"/>
    <mergeCell ref="A166:C166"/>
    <mergeCell ref="A168:C168"/>
    <mergeCell ref="A174:B174"/>
    <mergeCell ref="A108:C108"/>
    <mergeCell ref="A110:B110"/>
    <mergeCell ref="A117:C117"/>
    <mergeCell ref="A119:C119"/>
    <mergeCell ref="A141:C141"/>
    <mergeCell ref="A145:B145"/>
    <mergeCell ref="A68:C68"/>
    <mergeCell ref="A70:C70"/>
    <mergeCell ref="A72:C72"/>
    <mergeCell ref="A79:B79"/>
    <mergeCell ref="A92:B92"/>
    <mergeCell ref="A94:B94"/>
    <mergeCell ref="A3:B3"/>
    <mergeCell ref="A15:B15"/>
    <mergeCell ref="A33:B33"/>
    <mergeCell ref="A40:B40"/>
    <mergeCell ref="A45:B45"/>
    <mergeCell ref="A64:C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5</Pages>
  <Words>0</Words>
  <Characters>0</Characters>
  <Application>Microsoft Excel</Application>
  <DocSecurity>0</DocSecurity>
  <Lines>0</Lines>
  <Paragraphs>0</Paragraphs>
  <MMClips>0</MMClips>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D.1</vt:lpstr>
      <vt:lpstr>Table D.2</vt:lpstr>
      <vt:lpstr>Table D.3</vt:lpstr>
      <vt:lpstr>Table D.4</vt:lpstr>
      <vt:lpstr>Table D.5</vt:lpstr>
      <vt:lpstr>Table D.6</vt:lpstr>
      <vt:lpstr>Table D.7</vt:lpstr>
      <vt:lpstr>Table D.8</vt:lpstr>
      <vt:lpstr>Table D.9</vt:lpstr>
      <vt:lpstr>'Table D.1'!Print_Area</vt:lpstr>
    </vt:vector>
  </TitlesOfParts>
  <Company>Defence</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Agarwal, Parul MRS</dc:creator>
  <cp:lastModifiedBy>AFA68723</cp:lastModifiedBy>
  <cp:revision>3</cp:revision>
  <cp:lastPrinted>2019-08-09T03:42:09Z</cp:lastPrinted>
  <dcterms:created xsi:type="dcterms:W3CDTF">2019-08-09T03:40:38Z</dcterms:created>
  <dcterms:modified xsi:type="dcterms:W3CDTF">2021-10-13T04:07:07Z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BN9969537</vt:lpwstr>
  </property>
  <property fmtid="{D5CDD505-2E9C-101B-9397-08002B2CF9AE}" pid="4" name="Objective-Title">
    <vt:lpwstr>Web table D.1</vt:lpwstr>
  </property>
  <property fmtid="{D5CDD505-2E9C-101B-9397-08002B2CF9AE}" pid="5" name="Objective-Comment">
    <vt:lpwstr>Message registered by Ellis, David Mr 5 on Wednesday, 9 October 2019 08:22:18 AM</vt:lpwstr>
  </property>
  <property fmtid="{D5CDD505-2E9C-101B-9397-08002B2CF9AE}" pid="6" name="Objective-CreationStamp">
    <vt:filetime>2019-10-08T21:22:24Z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2019-10-10T00:43:07Z</vt:filetime>
  </property>
  <property fmtid="{D5CDD505-2E9C-101B-9397-08002B2CF9AE}" pid="10" name="Objective-ModificationStamp">
    <vt:filetime>2019-10-10T00:43:07Z</vt:filetime>
  </property>
  <property fmtid="{D5CDD505-2E9C-101B-9397-08002B2CF9AE}" pid="11" name="Objective-Owner">
    <vt:lpwstr>Ellis, David Mr 5</vt:lpwstr>
  </property>
  <property fmtid="{D5CDD505-2E9C-101B-9397-08002B2CF9AE}" pid="12" name="Objective-Path">
    <vt:lpwstr>Objective Global Folder - PROD:Defence Business Units:Chief Operating Officer Group:Enterprise Reform and Governance:EGB : Enterprise Governance Branch:06 EGB Business Units / Outputs:03 EPD: Enterprise Performance Directorate:04 Outputs:0404 Defence Annu</vt:lpwstr>
  </property>
  <property fmtid="{D5CDD505-2E9C-101B-9397-08002B2CF9AE}" pid="13" name="Objective-Parent">
    <vt:lpwstr>Versions to DWIC</vt:lpwstr>
  </property>
  <property fmtid="{D5CDD505-2E9C-101B-9397-08002B2CF9AE}" pid="14" name="Objective-State">
    <vt:lpwstr>Published</vt:lpwstr>
  </property>
  <property fmtid="{D5CDD505-2E9C-101B-9397-08002B2CF9AE}" pid="15" name="Objective-Version">
    <vt:lpwstr>3.0</vt:lpwstr>
  </property>
  <property fmtid="{D5CDD505-2E9C-101B-9397-08002B2CF9AE}" pid="16" name="Objective-VersionNumber">
    <vt:i4>3</vt:i4>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Unclassified]</vt:lpwstr>
  </property>
  <property fmtid="{D5CDD505-2E9C-101B-9397-08002B2CF9AE}" pid="20" name="Objective-Caveats">
    <vt:lpwstr/>
  </property>
  <property fmtid="{D5CDD505-2E9C-101B-9397-08002B2CF9AE}" pid="21" name="Objective-Document Type [system]">
    <vt:lpwstr/>
  </property>
</Properties>
</file>